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480" windowHeight="8370"/>
  </bookViews>
  <sheets>
    <sheet name="Hárok1" sheetId="1" r:id="rId1"/>
    <sheet name="Hárok2" sheetId="2" r:id="rId2"/>
  </sheets>
  <calcPr calcId="145621"/>
</workbook>
</file>

<file path=xl/calcChain.xml><?xml version="1.0" encoding="utf-8"?>
<calcChain xmlns="http://schemas.openxmlformats.org/spreadsheetml/2006/main">
  <c r="H10" i="2" l="1"/>
  <c r="H136" i="2"/>
  <c r="H164" i="2"/>
  <c r="H109" i="2"/>
  <c r="H95" i="2"/>
  <c r="G95" i="2"/>
  <c r="H85" i="2"/>
  <c r="G85" i="2"/>
  <c r="H65" i="2"/>
  <c r="G65" i="2"/>
  <c r="H56" i="2"/>
  <c r="G56" i="2"/>
  <c r="G164" i="2"/>
  <c r="G109" i="2"/>
  <c r="G8" i="1"/>
  <c r="H8" i="1"/>
  <c r="F164" i="2" l="1"/>
  <c r="H126" i="2"/>
  <c r="G136" i="2"/>
  <c r="G126" i="2"/>
  <c r="F136" i="2"/>
  <c r="F126" i="2"/>
  <c r="F109" i="2"/>
  <c r="F95" i="2"/>
  <c r="F85" i="2"/>
  <c r="F65" i="2"/>
  <c r="F56" i="2"/>
  <c r="G10" i="2"/>
  <c r="F10" i="2"/>
  <c r="H28" i="1"/>
  <c r="G28" i="1"/>
  <c r="F28" i="1"/>
  <c r="H14" i="1"/>
  <c r="H12" i="1"/>
  <c r="G14" i="1"/>
  <c r="G12" i="1"/>
  <c r="F14" i="1"/>
  <c r="F12" i="1"/>
  <c r="F8" i="1"/>
  <c r="E10" i="2"/>
  <c r="E136" i="2"/>
  <c r="E164" i="2"/>
  <c r="E126" i="2"/>
  <c r="E109" i="2"/>
  <c r="E95" i="2"/>
  <c r="E85" i="2"/>
  <c r="E65" i="2"/>
  <c r="E56" i="2"/>
  <c r="E28" i="1"/>
  <c r="E14" i="1"/>
  <c r="E12" i="1"/>
  <c r="E8" i="1"/>
  <c r="C164" i="2"/>
  <c r="D136" i="2"/>
  <c r="D28" i="1"/>
  <c r="D164" i="2"/>
  <c r="D10" i="2"/>
  <c r="D56" i="2"/>
  <c r="D65" i="2"/>
  <c r="D85" i="2"/>
  <c r="D95" i="2"/>
  <c r="D109" i="2"/>
  <c r="D126" i="2"/>
  <c r="C95" i="2"/>
  <c r="C28" i="1"/>
  <c r="C136" i="2"/>
  <c r="C10" i="2"/>
  <c r="C56" i="2"/>
  <c r="C65" i="2"/>
  <c r="C85" i="2"/>
  <c r="C109" i="2"/>
  <c r="C126" i="2"/>
  <c r="D14" i="1"/>
  <c r="C14" i="1"/>
  <c r="D12" i="1"/>
  <c r="C12" i="1"/>
  <c r="D8" i="1"/>
  <c r="C8" i="1"/>
  <c r="E174" i="2" l="1"/>
  <c r="C174" i="2"/>
  <c r="D174" i="2"/>
  <c r="C48" i="1"/>
  <c r="D48" i="1"/>
  <c r="E48" i="1"/>
  <c r="H174" i="2"/>
  <c r="G174" i="2"/>
  <c r="F174" i="2"/>
  <c r="H48" i="1"/>
  <c r="G48" i="1"/>
  <c r="F48" i="1"/>
</calcChain>
</file>

<file path=xl/sharedStrings.xml><?xml version="1.0" encoding="utf-8"?>
<sst xmlns="http://schemas.openxmlformats.org/spreadsheetml/2006/main" count="307" uniqueCount="204">
  <si>
    <t>OBEC BEŠEŇOVÁ, okres Ružomerok</t>
  </si>
  <si>
    <t>P.č.</t>
  </si>
  <si>
    <t>ROK 2011</t>
  </si>
  <si>
    <t>ROK 2012</t>
  </si>
  <si>
    <t>PRÍJMY</t>
  </si>
  <si>
    <t>Medzisúčet - dotácie</t>
  </si>
  <si>
    <t>Ostatné dotácie na prenesené funkcie</t>
  </si>
  <si>
    <t>Medzisúčet - miestne dane</t>
  </si>
  <si>
    <t>Daň z  pozemkov- FO</t>
  </si>
  <si>
    <t>Daň zo stavieb - FO</t>
  </si>
  <si>
    <t>Daň z pozemkov - PO</t>
  </si>
  <si>
    <t>Daň zo stavieb - PO</t>
  </si>
  <si>
    <t>Daň za psa</t>
  </si>
  <si>
    <t>Daň za užívanie verej.priestranstva</t>
  </si>
  <si>
    <t>Daň za ubytovanie</t>
  </si>
  <si>
    <t>Medzisúčet - iné príjmy</t>
  </si>
  <si>
    <t xml:space="preserve"> Za vyhlásenie v rozhlase</t>
  </si>
  <si>
    <t>Stravné - dôchodcovia</t>
  </si>
  <si>
    <t>Bankové úroky</t>
  </si>
  <si>
    <t>Poplatok za zverejnenie na www.</t>
  </si>
  <si>
    <t>Príjmy z prenájmu budovy- Falck</t>
  </si>
  <si>
    <t>Príjmy z prenájmu - ostatné /bilbordy/</t>
  </si>
  <si>
    <t>Príjmy z prenájmu- káblová TV</t>
  </si>
  <si>
    <t>MŠ - školné</t>
  </si>
  <si>
    <t>TRAKTOR - príjmy</t>
  </si>
  <si>
    <t>Ostatné drobné príjmy</t>
  </si>
  <si>
    <t>Príjem- z predaja obrubníkov, dlažby</t>
  </si>
  <si>
    <t>Pokuty, penále</t>
  </si>
  <si>
    <t>Poplatok za kom. odpad</t>
  </si>
  <si>
    <t>PRÍJMY CELKOM</t>
  </si>
  <si>
    <t>VÝDAVKY</t>
  </si>
  <si>
    <t>Orgány obce</t>
  </si>
  <si>
    <t>Mzdové náklady OcU</t>
  </si>
  <si>
    <t>Mzdové náklady - odvody+ZP</t>
  </si>
  <si>
    <t>SOZA, RTVS</t>
  </si>
  <si>
    <t>Elektrická energia</t>
  </si>
  <si>
    <t>Plyn</t>
  </si>
  <si>
    <t>Vodné, stočné</t>
  </si>
  <si>
    <t>Kurzy , školenia</t>
  </si>
  <si>
    <t>T COM</t>
  </si>
  <si>
    <t>Služba KATASTER</t>
  </si>
  <si>
    <t>poštovné, ceniny, daň z ubytovania, kolky</t>
  </si>
  <si>
    <t>rôzne vybavenie kancelárii, SW,HW</t>
  </si>
  <si>
    <t>Stravovanie -dôchodcovia</t>
  </si>
  <si>
    <t>Pohon.hmoty- Felicia, Octavia</t>
  </si>
  <si>
    <t>Servis, udržba, oprava- Felicia, Octavia</t>
  </si>
  <si>
    <t>Poistenie vozidiel - Felicia, Octavia</t>
  </si>
  <si>
    <t>Reprezentačné výdavky</t>
  </si>
  <si>
    <t>Propagácia a reklama</t>
  </si>
  <si>
    <t>Poistenie budov, majetku</t>
  </si>
  <si>
    <t>Poplatky bankové</t>
  </si>
  <si>
    <t>RZMOS- výdavky</t>
  </si>
  <si>
    <t>Daň z nehnuteľnosti</t>
  </si>
  <si>
    <t>WEB stránka - výdavky</t>
  </si>
  <si>
    <t>KD - dokúpenie vybavenia- šenk sklad</t>
  </si>
  <si>
    <t>BOZP</t>
  </si>
  <si>
    <t>CINTORÍN - všetky výdavky aj DS</t>
  </si>
  <si>
    <t>Káblová TV- opravy, materiál,dopr.</t>
  </si>
  <si>
    <t>Miestny rozhlas- všeob. mater na opr.</t>
  </si>
  <si>
    <t>Služby ostatné /advokátske, a pod./</t>
  </si>
  <si>
    <t>Prevádzka športovísk -energie</t>
  </si>
  <si>
    <t>Prevádzka športovísk - vodné, stočné</t>
  </si>
  <si>
    <t>Prevádzka športovísk - všeob. mater</t>
  </si>
  <si>
    <t>Prevádzka športovís - údržba plochy</t>
  </si>
  <si>
    <t>Prevádzka športovísk -servis,údržba/trakt.kos/</t>
  </si>
  <si>
    <t>CO - povodne</t>
  </si>
  <si>
    <t>Medzisúčet - odstraňovanie odpadu</t>
  </si>
  <si>
    <t>Odstraňovanie TKO</t>
  </si>
  <si>
    <t>Odstraňovanie -separovaný zber</t>
  </si>
  <si>
    <t>Odstraňovanie - ostatný odpad, výdavky</t>
  </si>
  <si>
    <t>Medzisúčet - verejná zeleň</t>
  </si>
  <si>
    <t>Ver.zelen - mzdy+odvody</t>
  </si>
  <si>
    <t>Ver.zeleň-stroje, prístroje, zar</t>
  </si>
  <si>
    <t>Ver.zeleň- kosačky-benzín, oleje,mazivá</t>
  </si>
  <si>
    <t>Ver.zeleň - kosačky-servis, oprava</t>
  </si>
  <si>
    <t>Ver.zeleň- TRAKTOR- nafta,oleje</t>
  </si>
  <si>
    <t>Ver.zeleň- TRAKTOR- servis,opravy</t>
  </si>
  <si>
    <t>Ver.zeleň- TRAKTOR - poistenie</t>
  </si>
  <si>
    <t>Ver.zeleň - NIVA - pohon.hmoty</t>
  </si>
  <si>
    <t>Ver.zeleň- NIVA - servis,údržba,opravy</t>
  </si>
  <si>
    <t>Ver.zeleň - NIVA- poistenie</t>
  </si>
  <si>
    <t>Ver.zeleň - prac.odevy,obuv</t>
  </si>
  <si>
    <t>Ver.zeleň - mater, ver.priestr</t>
  </si>
  <si>
    <t>Ver.zeleň - komunikácie /prevádzka,údržba/</t>
  </si>
  <si>
    <t>Ver.zeleň - mater. Dielňa</t>
  </si>
  <si>
    <t>Ver.zeleň- ostatné služby</t>
  </si>
  <si>
    <t>Medzisúčet- Verejné osvetlenie</t>
  </si>
  <si>
    <t>VO- elektrická energia</t>
  </si>
  <si>
    <t>VO- drob.mater a opravy</t>
  </si>
  <si>
    <t>Medzisúčet - Ostatná činnosť</t>
  </si>
  <si>
    <t>Den matiek</t>
  </si>
  <si>
    <t>Deň detí</t>
  </si>
  <si>
    <t>Deň otcov</t>
  </si>
  <si>
    <t>Fašiangy- maškarný</t>
  </si>
  <si>
    <t>Dôchodci</t>
  </si>
  <si>
    <t>Mikulášske balíčky</t>
  </si>
  <si>
    <t>Silvester</t>
  </si>
  <si>
    <t>Jánske ohne</t>
  </si>
  <si>
    <t>Športové dni</t>
  </si>
  <si>
    <t>Obecný ples</t>
  </si>
  <si>
    <t>Príspevok- jubilanti,novorodenci</t>
  </si>
  <si>
    <t>Medzisúčet - MŠ a ŠJ</t>
  </si>
  <si>
    <t>Mzdy a odvody</t>
  </si>
  <si>
    <t>čistiace a hygienické potreby</t>
  </si>
  <si>
    <t>kancelárske potreby, tlačivá</t>
  </si>
  <si>
    <t>učeb.pomôcky+hračky+noviny</t>
  </si>
  <si>
    <t>ostatné výdavky a služby</t>
  </si>
  <si>
    <t>telefon</t>
  </si>
  <si>
    <t>vodné a stočné</t>
  </si>
  <si>
    <t>interiérové vybavenie, drob zar.</t>
  </si>
  <si>
    <t>opravy, údržba, drob.stav.zmeny</t>
  </si>
  <si>
    <t xml:space="preserve">elektrina </t>
  </si>
  <si>
    <t>plyn</t>
  </si>
  <si>
    <t>vybavenie ŠJ + ostatné</t>
  </si>
  <si>
    <t>poistenie detí</t>
  </si>
  <si>
    <t>Medzisúčet - príspevky organizáciám</t>
  </si>
  <si>
    <t>Príspevok DHZ</t>
  </si>
  <si>
    <t>Príspevok OŠK</t>
  </si>
  <si>
    <t>Príspevok - knižnica</t>
  </si>
  <si>
    <t>Príspevok - ZMOS-BVA</t>
  </si>
  <si>
    <t>Príspevok - RZMOS</t>
  </si>
  <si>
    <t>Príspevok- stavebný úrad RBK</t>
  </si>
  <si>
    <t>Príspevok - ZŠ L.Teplá</t>
  </si>
  <si>
    <t>Príspevok- ost.subjektom</t>
  </si>
  <si>
    <t>Medzisúčet-investičné akcie</t>
  </si>
  <si>
    <t>IBV SIHOŤ - PD, príprava PD</t>
  </si>
  <si>
    <t>IBV SIHOŤ - cesty, spev.plochy</t>
  </si>
  <si>
    <t>IBV SIHOŤ - splašk.kanal-vlastné zdr.</t>
  </si>
  <si>
    <t>IBV PRI IHRISKU- kanalizácia</t>
  </si>
  <si>
    <t>IBV PRI IHRISKU - cesty,spev.plochy</t>
  </si>
  <si>
    <t>POZEMKY - nákup</t>
  </si>
  <si>
    <t>Zberný dvor - PD a príprava PD</t>
  </si>
  <si>
    <t>Zberný dvor - realizácia</t>
  </si>
  <si>
    <t>Medzisúčet- Finančné operácie</t>
  </si>
  <si>
    <t>Bežný úver č. 1 - splátka istiny</t>
  </si>
  <si>
    <t>Bežný úver č. 1 - splátka úroku</t>
  </si>
  <si>
    <t>Bežný úver č. 2 - splátka istiny</t>
  </si>
  <si>
    <t>Prekleňovací úver - úrok, záv.provizia</t>
  </si>
  <si>
    <t>Prekleňovací úver - vyplatenie</t>
  </si>
  <si>
    <t>VÝDAVKY CELKOM</t>
  </si>
  <si>
    <t>Prevádzka športovísk - poh.hm.oleje /trakt.kos/</t>
  </si>
  <si>
    <t>knihy,noviny,tlačivá</t>
  </si>
  <si>
    <t>KRONIKA obce</t>
  </si>
  <si>
    <t>Bežný úver č. 2 - splátka úroku +zavazk provizie</t>
  </si>
  <si>
    <t>kanc. a čist potreby,pečiatky,cartridge</t>
  </si>
  <si>
    <t>Kanalizácia 2011- 5% z vlast prostr</t>
  </si>
  <si>
    <t>Bežný úver č. 3 - splátka istiny</t>
  </si>
  <si>
    <t>Bežný úver č. 3 - splátka uroku</t>
  </si>
  <si>
    <t>Príspevok - prvákom</t>
  </si>
  <si>
    <t>Stravné - OcU</t>
  </si>
  <si>
    <t>Stravovanie - Ocu</t>
  </si>
  <si>
    <t>stav k 31.12.2011</t>
  </si>
  <si>
    <t>schválený rozpočet pre rok 2012</t>
  </si>
  <si>
    <t>Podielové dane</t>
  </si>
  <si>
    <t>Príjmy z prenájmu - hrobové miesta</t>
  </si>
  <si>
    <t>Prijem-sukromna  ZUS-skolka</t>
  </si>
  <si>
    <t>Osvedčovanie</t>
  </si>
  <si>
    <t>Správne poplatky</t>
  </si>
  <si>
    <t>Pokuty, penale</t>
  </si>
  <si>
    <t>INV-PD pre projekty EU</t>
  </si>
  <si>
    <t>INV-Káblová televízia</t>
  </si>
  <si>
    <t>Ver.zeleň - Zberný dvor el.energia</t>
  </si>
  <si>
    <t xml:space="preserve">                         Ing. Martin Baran, starosta obce</t>
  </si>
  <si>
    <t>stav k 30.09.2012</t>
  </si>
  <si>
    <t>Ostatné príjmy- KLASTER LIPTOV</t>
  </si>
  <si>
    <t>Príspevok - Klaster LIPTOV,OOCR</t>
  </si>
  <si>
    <t>Ďalšie obecné akcie - čestné občianstvo</t>
  </si>
  <si>
    <t>KD - čit potreby,drob.mater na udržbu a opravy</t>
  </si>
  <si>
    <t>Kanalizácia 2011- 95 % z ENVIROFONDU</t>
  </si>
  <si>
    <t>Vodovod 2012-5% z lvast prostr.</t>
  </si>
  <si>
    <t>Vodovod 2012- 95% z ENVIROFONDU</t>
  </si>
  <si>
    <t>BYTOVÝ DOM - PD a priprava PD</t>
  </si>
  <si>
    <t>Daň z príjmu PO</t>
  </si>
  <si>
    <t>Medzisúčet- prevádzka obce</t>
  </si>
  <si>
    <t>Cestovné vrát. cest náhrad</t>
  </si>
  <si>
    <t>Dialnič.známky, park.karty- Felicia, Octavia</t>
  </si>
  <si>
    <t>Ing. Martin Baran, starosta obce</t>
  </si>
  <si>
    <t>ROK 2013</t>
  </si>
  <si>
    <t>Ing. Martin Baran,starosta obce</t>
  </si>
  <si>
    <t>schválený rozpočet</t>
  </si>
  <si>
    <t>návrh úpravy</t>
  </si>
  <si>
    <t>plnenie k 30.06.2013 - skutočnosť</t>
  </si>
  <si>
    <t>Mimoriadna dotácia MŠ</t>
  </si>
  <si>
    <t>Medzisúčet - dohoda XX, §50J</t>
  </si>
  <si>
    <t>Platby UPSVAR</t>
  </si>
  <si>
    <t>MŠ- prijem od iných obcí /5% plat + činnosť</t>
  </si>
  <si>
    <t>Mobil - Orange.O2</t>
  </si>
  <si>
    <t>Ver.zeleň - Zberný dvor všeob mat a služby</t>
  </si>
  <si>
    <t>INV-Chodníky na LT</t>
  </si>
  <si>
    <t>INV - MK nové vrátane vjazdov/výjazdov</t>
  </si>
  <si>
    <t>INV- FUTB-IHRISKO- oplotenie</t>
  </si>
  <si>
    <t>INV - MŠ-nadstavba a prístavba-realiz.</t>
  </si>
  <si>
    <t>INV - MŠ - nadstavba a prístavba - PD</t>
  </si>
  <si>
    <t>INV - MŠ - zateplenie stropov</t>
  </si>
  <si>
    <t>§50J-výdavky z vlast zdrojov</t>
  </si>
  <si>
    <t>INV- VO nové</t>
  </si>
  <si>
    <t>§50J - zo štátnej dotácie</t>
  </si>
  <si>
    <t>INV-Ulička Jánska</t>
  </si>
  <si>
    <t>INV- Zberný dvor</t>
  </si>
  <si>
    <t>Rezerva prostriedky</t>
  </si>
  <si>
    <t>Skutočné čerpanie k 30.06.2013.</t>
  </si>
  <si>
    <t>Návrh úpravy rozpočtu k 31.12.2013</t>
  </si>
  <si>
    <t>OZ Bešeňová uznesením č.10/2013 zo dňa 26.9.2013 schvaľuje návrh úpravy  rozpočtu pre rok 2013.</t>
  </si>
  <si>
    <t>OZ Bešeňová uznesením č.10/2013  zo dňa 26.09.2013  schvaľuje návrh úpravy  rozpočtu pre rok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</si>
</sst>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charset val="238"/>
    </font>
    <font>
      <sz val="10"/>
      <name val="Arial CE"/>
      <charset val="238"/>
    </font>
    <font>
      <b/>
      <i/>
      <sz val="12"/>
      <name val="Arial CE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7">
    <xf numFmtId="0" fontId="0" fillId="0" borderId="0" xfId="0"/>
    <xf numFmtId="0" fontId="1" fillId="0" borderId="0" xfId="1"/>
    <xf numFmtId="0" fontId="2" fillId="0" borderId="0" xfId="1" applyFont="1"/>
    <xf numFmtId="0" fontId="0" fillId="0" borderId="1" xfId="0" applyBorder="1"/>
    <xf numFmtId="0" fontId="2" fillId="2" borderId="2" xfId="1" applyFont="1" applyFill="1" applyBorder="1"/>
    <xf numFmtId="0" fontId="7" fillId="2" borderId="1" xfId="0" applyFont="1" applyFill="1" applyBorder="1" applyAlignment="1">
      <alignment horizontal="center"/>
    </xf>
    <xf numFmtId="0" fontId="0" fillId="2" borderId="3" xfId="0" applyFill="1" applyBorder="1"/>
    <xf numFmtId="0" fontId="0" fillId="2" borderId="1" xfId="0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Font="1" applyBorder="1"/>
    <xf numFmtId="0" fontId="0" fillId="0" borderId="4" xfId="0" applyBorder="1"/>
    <xf numFmtId="0" fontId="0" fillId="0" borderId="4" xfId="0" applyFont="1" applyBorder="1"/>
    <xf numFmtId="0" fontId="0" fillId="0" borderId="0" xfId="0" applyBorder="1"/>
    <xf numFmtId="0" fontId="0" fillId="0" borderId="0" xfId="0" applyFont="1" applyBorder="1"/>
    <xf numFmtId="0" fontId="8" fillId="2" borderId="2" xfId="0" applyFont="1" applyFill="1" applyBorder="1"/>
    <xf numFmtId="0" fontId="9" fillId="0" borderId="0" xfId="0" applyFont="1"/>
    <xf numFmtId="0" fontId="9" fillId="0" borderId="1" xfId="0" applyFont="1" applyBorder="1"/>
    <xf numFmtId="4" fontId="0" fillId="0" borderId="1" xfId="0" applyNumberFormat="1" applyBorder="1"/>
    <xf numFmtId="4" fontId="0" fillId="3" borderId="1" xfId="0" applyNumberFormat="1" applyFill="1" applyBorder="1"/>
    <xf numFmtId="4" fontId="0" fillId="4" borderId="1" xfId="0" applyNumberFormat="1" applyFill="1" applyBorder="1"/>
    <xf numFmtId="4" fontId="7" fillId="2" borderId="1" xfId="0" applyNumberFormat="1" applyFont="1" applyFill="1" applyBorder="1" applyAlignment="1">
      <alignment horizontal="center"/>
    </xf>
    <xf numFmtId="4" fontId="0" fillId="0" borderId="1" xfId="0" applyNumberFormat="1" applyFill="1" applyBorder="1"/>
    <xf numFmtId="4" fontId="0" fillId="0" borderId="0" xfId="0" applyNumberFormat="1"/>
    <xf numFmtId="4" fontId="0" fillId="0" borderId="4" xfId="0" applyNumberFormat="1" applyBorder="1"/>
    <xf numFmtId="4" fontId="0" fillId="0" borderId="0" xfId="0" applyNumberFormat="1" applyBorder="1"/>
    <xf numFmtId="0" fontId="1" fillId="0" borderId="0" xfId="1" applyFont="1"/>
    <xf numFmtId="0" fontId="4" fillId="0" borderId="0" xfId="1" applyFont="1"/>
    <xf numFmtId="3" fontId="0" fillId="0" borderId="1" xfId="0" applyNumberFormat="1" applyBorder="1"/>
    <xf numFmtId="4" fontId="0" fillId="0" borderId="0" xfId="0" applyNumberFormat="1" applyFill="1" applyBorder="1"/>
    <xf numFmtId="0" fontId="1" fillId="0" borderId="0" xfId="0" applyFont="1" applyFill="1" applyBorder="1" applyAlignment="1">
      <alignment vertical="center"/>
    </xf>
    <xf numFmtId="0" fontId="5" fillId="0" borderId="0" xfId="1" applyFont="1"/>
    <xf numFmtId="0" fontId="6" fillId="0" borderId="0" xfId="1" applyFont="1"/>
    <xf numFmtId="0" fontId="10" fillId="0" borderId="0" xfId="0" applyFont="1"/>
    <xf numFmtId="0" fontId="5" fillId="0" borderId="0" xfId="1" applyFont="1" applyFill="1"/>
    <xf numFmtId="4" fontId="0" fillId="4" borderId="0" xfId="0" applyNumberFormat="1" applyFill="1" applyBorder="1"/>
    <xf numFmtId="0" fontId="7" fillId="2" borderId="2" xfId="0" applyFont="1" applyFill="1" applyBorder="1"/>
    <xf numFmtId="4" fontId="0" fillId="4" borderId="4" xfId="0" applyNumberFormat="1" applyFill="1" applyBorder="1"/>
    <xf numFmtId="4" fontId="0" fillId="0" borderId="5" xfId="0" applyNumberFormat="1" applyFill="1" applyBorder="1"/>
    <xf numFmtId="0" fontId="0" fillId="4" borderId="0" xfId="0" applyFill="1" applyBorder="1"/>
    <xf numFmtId="0" fontId="0" fillId="0" borderId="0" xfId="0" applyFill="1" applyBorder="1"/>
    <xf numFmtId="0" fontId="0" fillId="0" borderId="6" xfId="0" applyBorder="1"/>
    <xf numFmtId="0" fontId="9" fillId="0" borderId="4" xfId="0" applyFont="1" applyBorder="1"/>
    <xf numFmtId="0" fontId="0" fillId="2" borderId="5" xfId="0" applyFill="1" applyBorder="1" applyAlignment="1">
      <alignment horizontal="center" wrapText="1"/>
    </xf>
    <xf numFmtId="4" fontId="0" fillId="0" borderId="7" xfId="0" applyNumberFormat="1" applyBorder="1"/>
    <xf numFmtId="4" fontId="0" fillId="4" borderId="7" xfId="0" applyNumberFormat="1" applyFill="1" applyBorder="1"/>
    <xf numFmtId="0" fontId="0" fillId="5" borderId="1" xfId="0" applyFill="1" applyBorder="1"/>
    <xf numFmtId="4" fontId="0" fillId="5" borderId="1" xfId="0" applyNumberFormat="1" applyFill="1" applyBorder="1"/>
    <xf numFmtId="4" fontId="0" fillId="5" borderId="7" xfId="0" applyNumberFormat="1" applyFill="1" applyBorder="1"/>
    <xf numFmtId="4" fontId="0" fillId="5" borderId="0" xfId="0" applyNumberFormat="1" applyFill="1"/>
    <xf numFmtId="0" fontId="9" fillId="5" borderId="1" xfId="0" applyFont="1" applyFill="1" applyBorder="1"/>
    <xf numFmtId="4" fontId="0" fillId="5" borderId="8" xfId="0" applyNumberFormat="1" applyFill="1" applyBorder="1"/>
    <xf numFmtId="0" fontId="8" fillId="6" borderId="1" xfId="0" applyFont="1" applyFill="1" applyBorder="1"/>
    <xf numFmtId="4" fontId="8" fillId="6" borderId="1" xfId="0" applyNumberFormat="1" applyFont="1" applyFill="1" applyBorder="1"/>
    <xf numFmtId="0" fontId="8" fillId="7" borderId="0" xfId="0" applyFont="1" applyFill="1" applyBorder="1"/>
    <xf numFmtId="4" fontId="8" fillId="7" borderId="0" xfId="0" applyNumberFormat="1" applyFont="1" applyFill="1" applyBorder="1"/>
    <xf numFmtId="4" fontId="0" fillId="0" borderId="9" xfId="0" applyNumberFormat="1" applyFill="1" applyBorder="1"/>
    <xf numFmtId="0" fontId="0" fillId="0" borderId="5" xfId="0" applyFill="1" applyBorder="1"/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9" defaultPivotStyle="PivotStyleLight16"/>
  <colors>
    <mruColors>
      <color rgb="FF7EC234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3"/>
  <sheetViews>
    <sheetView tabSelected="1" workbookViewId="0">
      <selection activeCell="B51" sqref="B51"/>
    </sheetView>
  </sheetViews>
  <sheetFormatPr defaultRowHeight="15" x14ac:dyDescent="0.25"/>
  <cols>
    <col min="1" max="1" width="6.7109375" customWidth="1"/>
    <col min="2" max="2" width="50.140625" customWidth="1"/>
    <col min="3" max="3" width="15.28515625" hidden="1" customWidth="1"/>
    <col min="4" max="4" width="14" hidden="1" customWidth="1"/>
    <col min="5" max="5" width="13.28515625" hidden="1" customWidth="1"/>
    <col min="6" max="6" width="15.85546875" customWidth="1"/>
    <col min="7" max="7" width="12.7109375" customWidth="1"/>
    <col min="8" max="8" width="13" customWidth="1"/>
  </cols>
  <sheetData>
    <row r="2" spans="1:17" ht="15.75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x14ac:dyDescent="0.25">
      <c r="A3" s="26"/>
      <c r="B3" s="2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30" t="s">
        <v>201</v>
      </c>
      <c r="B4" s="31"/>
      <c r="C4" s="31"/>
      <c r="D4" s="1"/>
      <c r="E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 x14ac:dyDescent="0.25">
      <c r="A5" s="33" t="s">
        <v>200</v>
      </c>
      <c r="B5" s="32"/>
      <c r="C5" s="32"/>
    </row>
    <row r="6" spans="1:17" ht="30.75" customHeight="1" x14ac:dyDescent="0.3">
      <c r="A6" s="4" t="s">
        <v>1</v>
      </c>
      <c r="B6" s="35" t="s">
        <v>4</v>
      </c>
      <c r="C6" s="5" t="s">
        <v>2</v>
      </c>
      <c r="D6" s="5" t="s">
        <v>3</v>
      </c>
      <c r="E6" s="5" t="s">
        <v>3</v>
      </c>
      <c r="F6" s="5" t="s">
        <v>177</v>
      </c>
      <c r="G6" s="5" t="s">
        <v>177</v>
      </c>
      <c r="H6" s="5" t="s">
        <v>177</v>
      </c>
    </row>
    <row r="7" spans="1:17" ht="57.75" customHeight="1" x14ac:dyDescent="0.25">
      <c r="A7" s="6"/>
      <c r="B7" s="6"/>
      <c r="C7" s="7" t="s">
        <v>151</v>
      </c>
      <c r="D7" s="7" t="s">
        <v>152</v>
      </c>
      <c r="E7" s="7" t="s">
        <v>163</v>
      </c>
      <c r="F7" s="42" t="s">
        <v>179</v>
      </c>
      <c r="G7" s="42" t="s">
        <v>180</v>
      </c>
      <c r="H7" s="42" t="s">
        <v>181</v>
      </c>
    </row>
    <row r="8" spans="1:17" x14ac:dyDescent="0.25">
      <c r="A8" s="8">
        <v>1</v>
      </c>
      <c r="B8" s="8" t="s">
        <v>5</v>
      </c>
      <c r="C8" s="18">
        <f t="shared" ref="C8:F8" si="0">SUM(C9:C10)</f>
        <v>96533</v>
      </c>
      <c r="D8" s="18">
        <f t="shared" si="0"/>
        <v>102178</v>
      </c>
      <c r="E8" s="18">
        <f t="shared" si="0"/>
        <v>73288.72</v>
      </c>
      <c r="F8" s="18">
        <f t="shared" si="0"/>
        <v>102870</v>
      </c>
      <c r="G8" s="18">
        <f>SUM(G9:G11)</f>
        <v>105795</v>
      </c>
      <c r="H8" s="18">
        <f>SUM(H9:H11)</f>
        <v>54062.33</v>
      </c>
    </row>
    <row r="9" spans="1:17" x14ac:dyDescent="0.25">
      <c r="A9" s="3">
        <v>2</v>
      </c>
      <c r="B9" s="9" t="s">
        <v>6</v>
      </c>
      <c r="C9" s="17">
        <v>2000</v>
      </c>
      <c r="D9" s="17">
        <v>2000</v>
      </c>
      <c r="E9" s="17">
        <v>2065.48</v>
      </c>
      <c r="F9" s="17">
        <v>2870</v>
      </c>
      <c r="G9" s="17">
        <v>4155</v>
      </c>
      <c r="H9" s="17">
        <v>2183.44</v>
      </c>
    </row>
    <row r="10" spans="1:17" x14ac:dyDescent="0.25">
      <c r="A10" s="3">
        <v>3</v>
      </c>
      <c r="B10" s="9" t="s">
        <v>153</v>
      </c>
      <c r="C10" s="19">
        <v>94533</v>
      </c>
      <c r="D10" s="17">
        <v>100178</v>
      </c>
      <c r="E10" s="17">
        <v>71223.240000000005</v>
      </c>
      <c r="F10" s="17">
        <v>100000</v>
      </c>
      <c r="G10" s="17">
        <v>100000</v>
      </c>
      <c r="H10" s="17">
        <v>51060.89</v>
      </c>
    </row>
    <row r="11" spans="1:17" x14ac:dyDescent="0.25">
      <c r="A11" s="3">
        <v>4</v>
      </c>
      <c r="B11" s="3" t="s">
        <v>182</v>
      </c>
      <c r="C11" s="19"/>
      <c r="D11" s="17"/>
      <c r="E11" s="17"/>
      <c r="F11" s="17"/>
      <c r="G11" s="17">
        <v>1640</v>
      </c>
      <c r="H11" s="17">
        <v>818</v>
      </c>
    </row>
    <row r="12" spans="1:17" x14ac:dyDescent="0.25">
      <c r="A12" s="8">
        <v>5</v>
      </c>
      <c r="B12" s="8" t="s">
        <v>183</v>
      </c>
      <c r="C12" s="18">
        <f>SUM(C13:C13)</f>
        <v>25942</v>
      </c>
      <c r="D12" s="18">
        <f>SUM(D13:D13)</f>
        <v>0</v>
      </c>
      <c r="E12" s="18">
        <f>SUM(E13)</f>
        <v>4525.3500000000004</v>
      </c>
      <c r="F12" s="18">
        <f>SUM(F13)</f>
        <v>0</v>
      </c>
      <c r="G12" s="18">
        <f>SUM(G13)</f>
        <v>1000</v>
      </c>
      <c r="H12" s="18">
        <f>SUM(H13)</f>
        <v>950.98</v>
      </c>
    </row>
    <row r="13" spans="1:17" x14ac:dyDescent="0.25">
      <c r="A13" s="3">
        <v>6</v>
      </c>
      <c r="B13" s="3" t="s">
        <v>184</v>
      </c>
      <c r="C13" s="17">
        <v>25942</v>
      </c>
      <c r="D13" s="17">
        <v>0</v>
      </c>
      <c r="E13" s="17">
        <v>4525.3500000000004</v>
      </c>
      <c r="F13" s="17">
        <v>0</v>
      </c>
      <c r="G13" s="17">
        <v>1000</v>
      </c>
      <c r="H13" s="17">
        <v>950.98</v>
      </c>
    </row>
    <row r="14" spans="1:17" x14ac:dyDescent="0.25">
      <c r="A14" s="8">
        <v>7</v>
      </c>
      <c r="B14" s="8" t="s">
        <v>7</v>
      </c>
      <c r="C14" s="18">
        <f t="shared" ref="C14:H14" si="1">SUM(C15:C22)</f>
        <v>169635</v>
      </c>
      <c r="D14" s="18">
        <f t="shared" si="1"/>
        <v>188216</v>
      </c>
      <c r="E14" s="18">
        <f t="shared" si="1"/>
        <v>148051.91999999998</v>
      </c>
      <c r="F14" s="18">
        <f t="shared" si="1"/>
        <v>189525</v>
      </c>
      <c r="G14" s="18">
        <f t="shared" si="1"/>
        <v>211661</v>
      </c>
      <c r="H14" s="18">
        <f t="shared" si="1"/>
        <v>121900.41</v>
      </c>
    </row>
    <row r="15" spans="1:17" x14ac:dyDescent="0.25">
      <c r="A15" s="3">
        <v>8</v>
      </c>
      <c r="B15" s="9" t="s">
        <v>8</v>
      </c>
      <c r="C15" s="17">
        <v>2900</v>
      </c>
      <c r="D15" s="19">
        <v>2900</v>
      </c>
      <c r="E15" s="19">
        <v>2061.69</v>
      </c>
      <c r="F15" s="19">
        <v>3000</v>
      </c>
      <c r="G15" s="19">
        <v>3000</v>
      </c>
      <c r="H15" s="19">
        <v>2703.78</v>
      </c>
    </row>
    <row r="16" spans="1:17" x14ac:dyDescent="0.25">
      <c r="A16" s="3">
        <v>9</v>
      </c>
      <c r="B16" s="9" t="s">
        <v>9</v>
      </c>
      <c r="C16" s="17">
        <v>5500</v>
      </c>
      <c r="D16" s="19">
        <v>5500</v>
      </c>
      <c r="E16" s="19">
        <v>5463.02</v>
      </c>
      <c r="F16" s="19">
        <v>5600</v>
      </c>
      <c r="G16" s="19">
        <v>10600</v>
      </c>
      <c r="H16" s="19">
        <v>9303.7999999999993</v>
      </c>
    </row>
    <row r="17" spans="1:8" x14ac:dyDescent="0.25">
      <c r="A17" s="3">
        <v>10</v>
      </c>
      <c r="B17" s="9" t="s">
        <v>10</v>
      </c>
      <c r="C17" s="19">
        <v>14000</v>
      </c>
      <c r="D17" s="19">
        <v>14000</v>
      </c>
      <c r="E17" s="19">
        <v>8943.01</v>
      </c>
      <c r="F17" s="19">
        <v>16000</v>
      </c>
      <c r="G17" s="19">
        <v>16000</v>
      </c>
      <c r="H17" s="19">
        <v>10062.08</v>
      </c>
    </row>
    <row r="18" spans="1:8" x14ac:dyDescent="0.25">
      <c r="A18" s="3">
        <v>11</v>
      </c>
      <c r="B18" s="9" t="s">
        <v>11</v>
      </c>
      <c r="C18" s="19">
        <v>76680</v>
      </c>
      <c r="D18" s="19">
        <v>85700</v>
      </c>
      <c r="E18" s="19">
        <v>71678.899999999994</v>
      </c>
      <c r="F18" s="19">
        <v>85700</v>
      </c>
      <c r="G18" s="19">
        <v>83000</v>
      </c>
      <c r="H18" s="19">
        <v>41445.360000000001</v>
      </c>
    </row>
    <row r="19" spans="1:8" x14ac:dyDescent="0.25">
      <c r="A19" s="3">
        <v>12</v>
      </c>
      <c r="B19" s="9" t="s">
        <v>12</v>
      </c>
      <c r="C19" s="17">
        <v>555</v>
      </c>
      <c r="D19" s="19">
        <v>555</v>
      </c>
      <c r="E19" s="19">
        <v>379.68</v>
      </c>
      <c r="F19" s="19">
        <v>555</v>
      </c>
      <c r="G19" s="19">
        <v>555</v>
      </c>
      <c r="H19" s="19">
        <v>287</v>
      </c>
    </row>
    <row r="20" spans="1:8" x14ac:dyDescent="0.25">
      <c r="A20" s="3">
        <v>13</v>
      </c>
      <c r="B20" s="9" t="s">
        <v>13</v>
      </c>
      <c r="C20" s="17">
        <v>500</v>
      </c>
      <c r="D20" s="19">
        <v>500</v>
      </c>
      <c r="E20" s="19">
        <v>540</v>
      </c>
      <c r="F20" s="19">
        <v>600</v>
      </c>
      <c r="G20" s="19">
        <v>1000</v>
      </c>
      <c r="H20" s="19">
        <v>873.5</v>
      </c>
    </row>
    <row r="21" spans="1:8" x14ac:dyDescent="0.25">
      <c r="A21" s="3">
        <v>14</v>
      </c>
      <c r="B21" s="9" t="s">
        <v>14</v>
      </c>
      <c r="C21" s="17">
        <v>60000</v>
      </c>
      <c r="D21" s="19">
        <v>68571</v>
      </c>
      <c r="E21" s="19">
        <v>48595.19</v>
      </c>
      <c r="F21" s="19">
        <v>67000</v>
      </c>
      <c r="G21" s="19">
        <v>85886</v>
      </c>
      <c r="H21" s="19">
        <v>50153.08</v>
      </c>
    </row>
    <row r="22" spans="1:8" x14ac:dyDescent="0.25">
      <c r="A22" s="3">
        <v>15</v>
      </c>
      <c r="B22" s="9" t="s">
        <v>28</v>
      </c>
      <c r="C22" s="17">
        <v>9500</v>
      </c>
      <c r="D22" s="19">
        <v>10490</v>
      </c>
      <c r="E22" s="19">
        <v>10390.43</v>
      </c>
      <c r="F22" s="19">
        <v>11070</v>
      </c>
      <c r="G22" s="19">
        <v>11620</v>
      </c>
      <c r="H22" s="19">
        <v>7071.81</v>
      </c>
    </row>
    <row r="23" spans="1:8" x14ac:dyDescent="0.25">
      <c r="A23" s="10"/>
      <c r="B23" s="11"/>
      <c r="C23" s="23"/>
      <c r="D23" s="36"/>
      <c r="E23" s="36"/>
    </row>
    <row r="24" spans="1:8" ht="11.25" customHeight="1" x14ac:dyDescent="0.25">
      <c r="A24" s="39"/>
      <c r="B24" s="13"/>
      <c r="C24" s="24"/>
      <c r="D24" s="24"/>
      <c r="E24" s="24"/>
    </row>
    <row r="25" spans="1:8" ht="65.25" customHeight="1" x14ac:dyDescent="0.25">
      <c r="A25" s="39"/>
      <c r="B25" s="13"/>
      <c r="C25" s="24"/>
      <c r="D25" s="24"/>
      <c r="E25" s="24"/>
    </row>
    <row r="26" spans="1:8" ht="28.5" customHeight="1" x14ac:dyDescent="0.3">
      <c r="A26" s="4"/>
      <c r="B26" s="35" t="s">
        <v>4</v>
      </c>
      <c r="C26" s="20" t="s">
        <v>2</v>
      </c>
      <c r="D26" s="20" t="s">
        <v>3</v>
      </c>
      <c r="E26" s="20" t="s">
        <v>3</v>
      </c>
      <c r="F26" s="5" t="s">
        <v>177</v>
      </c>
      <c r="G26" s="5" t="s">
        <v>177</v>
      </c>
      <c r="H26" s="5" t="s">
        <v>177</v>
      </c>
    </row>
    <row r="27" spans="1:8" ht="48.75" customHeight="1" x14ac:dyDescent="0.25">
      <c r="A27" s="6"/>
      <c r="B27" s="6"/>
      <c r="C27" s="7" t="s">
        <v>151</v>
      </c>
      <c r="D27" s="7" t="s">
        <v>152</v>
      </c>
      <c r="E27" s="7" t="s">
        <v>163</v>
      </c>
      <c r="F27" s="42" t="s">
        <v>179</v>
      </c>
      <c r="G27" s="42" t="s">
        <v>180</v>
      </c>
      <c r="H27" s="42" t="s">
        <v>181</v>
      </c>
    </row>
    <row r="28" spans="1:8" x14ac:dyDescent="0.25">
      <c r="A28" s="8">
        <v>16</v>
      </c>
      <c r="B28" s="8" t="s">
        <v>15</v>
      </c>
      <c r="C28" s="18">
        <f t="shared" ref="C28:H28" si="2">SUM(C29:C47)</f>
        <v>22079</v>
      </c>
      <c r="D28" s="18">
        <f t="shared" si="2"/>
        <v>14966</v>
      </c>
      <c r="E28" s="18">
        <f t="shared" si="2"/>
        <v>12469.42</v>
      </c>
      <c r="F28" s="18">
        <f t="shared" si="2"/>
        <v>22867</v>
      </c>
      <c r="G28" s="18">
        <f t="shared" si="2"/>
        <v>24372</v>
      </c>
      <c r="H28" s="18">
        <f t="shared" si="2"/>
        <v>8542.0099999999984</v>
      </c>
    </row>
    <row r="29" spans="1:8" x14ac:dyDescent="0.25">
      <c r="A29" s="3">
        <v>17</v>
      </c>
      <c r="B29" s="9" t="s">
        <v>16</v>
      </c>
      <c r="C29" s="17">
        <v>160</v>
      </c>
      <c r="D29" s="17">
        <v>160</v>
      </c>
      <c r="E29" s="17">
        <v>89.8</v>
      </c>
      <c r="F29" s="17">
        <v>160</v>
      </c>
      <c r="G29" s="17">
        <v>160</v>
      </c>
      <c r="H29" s="17">
        <v>42</v>
      </c>
    </row>
    <row r="30" spans="1:8" x14ac:dyDescent="0.25">
      <c r="A30" s="3">
        <v>18</v>
      </c>
      <c r="B30" s="9" t="s">
        <v>156</v>
      </c>
      <c r="C30" s="17">
        <v>1480</v>
      </c>
      <c r="D30" s="17">
        <v>1480</v>
      </c>
      <c r="E30" s="17">
        <v>609.5</v>
      </c>
      <c r="F30" s="17">
        <v>1500</v>
      </c>
      <c r="G30" s="17">
        <v>1500</v>
      </c>
      <c r="H30" s="17">
        <v>701</v>
      </c>
    </row>
    <row r="31" spans="1:8" x14ac:dyDescent="0.25">
      <c r="A31" s="3">
        <v>19</v>
      </c>
      <c r="B31" s="3" t="s">
        <v>157</v>
      </c>
      <c r="C31" s="17">
        <v>0</v>
      </c>
      <c r="D31" s="17">
        <v>0</v>
      </c>
      <c r="E31" s="17">
        <v>66</v>
      </c>
      <c r="F31" s="17">
        <v>100</v>
      </c>
      <c r="G31" s="17">
        <v>260</v>
      </c>
      <c r="H31" s="17">
        <v>187.5</v>
      </c>
    </row>
    <row r="32" spans="1:8" x14ac:dyDescent="0.25">
      <c r="A32" s="3">
        <v>20</v>
      </c>
      <c r="B32" s="3" t="s">
        <v>149</v>
      </c>
      <c r="C32" s="17">
        <v>400</v>
      </c>
      <c r="D32" s="17">
        <v>500</v>
      </c>
      <c r="E32" s="17">
        <v>272.33</v>
      </c>
      <c r="F32" s="17">
        <v>500</v>
      </c>
      <c r="G32" s="17">
        <v>500</v>
      </c>
      <c r="H32" s="17">
        <v>367.81</v>
      </c>
    </row>
    <row r="33" spans="1:8" x14ac:dyDescent="0.25">
      <c r="A33" s="3">
        <v>21</v>
      </c>
      <c r="B33" s="9" t="s">
        <v>17</v>
      </c>
      <c r="C33" s="17">
        <v>1210</v>
      </c>
      <c r="D33" s="17">
        <v>1210</v>
      </c>
      <c r="E33" s="17">
        <v>1237.04</v>
      </c>
      <c r="F33" s="17">
        <v>1500</v>
      </c>
      <c r="G33" s="17">
        <v>1500</v>
      </c>
      <c r="H33" s="17">
        <v>692</v>
      </c>
    </row>
    <row r="34" spans="1:8" x14ac:dyDescent="0.25">
      <c r="A34" s="3">
        <v>22</v>
      </c>
      <c r="B34" s="9" t="s">
        <v>18</v>
      </c>
      <c r="C34" s="17">
        <v>2</v>
      </c>
      <c r="D34" s="17">
        <v>2</v>
      </c>
      <c r="E34" s="17">
        <v>0.24</v>
      </c>
      <c r="F34" s="17">
        <v>2</v>
      </c>
      <c r="G34" s="17">
        <v>5</v>
      </c>
      <c r="H34" s="17">
        <v>3.17</v>
      </c>
    </row>
    <row r="35" spans="1:8" x14ac:dyDescent="0.25">
      <c r="A35" s="3">
        <v>23</v>
      </c>
      <c r="B35" s="9" t="s">
        <v>19</v>
      </c>
      <c r="C35" s="17">
        <v>1400</v>
      </c>
      <c r="D35" s="17">
        <v>1400</v>
      </c>
      <c r="E35" s="17">
        <v>1227.47</v>
      </c>
      <c r="F35" s="17">
        <v>1400</v>
      </c>
      <c r="G35" s="17">
        <v>1400</v>
      </c>
      <c r="H35" s="17">
        <v>1178.33</v>
      </c>
    </row>
    <row r="36" spans="1:8" x14ac:dyDescent="0.25">
      <c r="A36" s="3">
        <v>24</v>
      </c>
      <c r="B36" s="9" t="s">
        <v>20</v>
      </c>
      <c r="C36" s="17">
        <v>2110</v>
      </c>
      <c r="D36" s="17">
        <v>2400</v>
      </c>
      <c r="E36" s="17">
        <v>1800</v>
      </c>
      <c r="F36" s="17">
        <v>2400</v>
      </c>
      <c r="G36" s="17">
        <v>2400</v>
      </c>
      <c r="H36" s="17">
        <v>1200</v>
      </c>
    </row>
    <row r="37" spans="1:8" x14ac:dyDescent="0.25">
      <c r="A37" s="3">
        <v>25</v>
      </c>
      <c r="B37" s="9" t="s">
        <v>21</v>
      </c>
      <c r="C37" s="19">
        <v>1700</v>
      </c>
      <c r="D37" s="19">
        <v>1851</v>
      </c>
      <c r="E37" s="19">
        <v>903.58</v>
      </c>
      <c r="F37" s="19">
        <v>1000</v>
      </c>
      <c r="G37" s="19">
        <v>2110</v>
      </c>
      <c r="H37" s="19">
        <v>2101.66</v>
      </c>
    </row>
    <row r="38" spans="1:8" x14ac:dyDescent="0.25">
      <c r="A38" s="3">
        <v>26</v>
      </c>
      <c r="B38" s="9" t="s">
        <v>22</v>
      </c>
      <c r="C38" s="17">
        <v>1780</v>
      </c>
      <c r="D38" s="17">
        <v>1780</v>
      </c>
      <c r="E38" s="17">
        <v>794.36</v>
      </c>
      <c r="F38" s="17">
        <v>1780</v>
      </c>
      <c r="G38" s="17">
        <v>1780</v>
      </c>
      <c r="H38" s="17">
        <v>802.16</v>
      </c>
    </row>
    <row r="39" spans="1:8" x14ac:dyDescent="0.25">
      <c r="A39" s="3">
        <v>27</v>
      </c>
      <c r="B39" s="9" t="s">
        <v>154</v>
      </c>
      <c r="C39" s="17">
        <v>0</v>
      </c>
      <c r="D39" s="17">
        <v>1000</v>
      </c>
      <c r="E39" s="17">
        <v>1250</v>
      </c>
      <c r="F39" s="17">
        <v>500</v>
      </c>
      <c r="G39" s="17">
        <v>200</v>
      </c>
      <c r="H39" s="17">
        <v>150</v>
      </c>
    </row>
    <row r="40" spans="1:8" x14ac:dyDescent="0.25">
      <c r="A40" s="3">
        <v>28</v>
      </c>
      <c r="B40" s="9" t="s">
        <v>23</v>
      </c>
      <c r="C40" s="17">
        <v>560</v>
      </c>
      <c r="D40" s="17">
        <v>560</v>
      </c>
      <c r="E40" s="17">
        <v>557.5</v>
      </c>
      <c r="F40" s="17">
        <v>800</v>
      </c>
      <c r="G40" s="17">
        <v>800</v>
      </c>
      <c r="H40" s="17">
        <v>520</v>
      </c>
    </row>
    <row r="41" spans="1:8" x14ac:dyDescent="0.25">
      <c r="A41" s="3">
        <v>29</v>
      </c>
      <c r="B41" s="3" t="s">
        <v>185</v>
      </c>
      <c r="C41" s="17">
        <v>0</v>
      </c>
      <c r="D41" s="17">
        <v>0</v>
      </c>
      <c r="E41" s="17">
        <v>250</v>
      </c>
      <c r="F41" s="17">
        <v>0</v>
      </c>
      <c r="G41" s="17">
        <v>400</v>
      </c>
      <c r="H41" s="17">
        <v>327.5</v>
      </c>
    </row>
    <row r="42" spans="1:8" x14ac:dyDescent="0.25">
      <c r="A42" s="3">
        <v>30</v>
      </c>
      <c r="B42" s="9" t="s">
        <v>155</v>
      </c>
      <c r="C42" s="17">
        <v>0</v>
      </c>
      <c r="D42" s="17">
        <v>0</v>
      </c>
      <c r="E42" s="17">
        <v>170</v>
      </c>
      <c r="F42" s="17">
        <v>0</v>
      </c>
      <c r="G42" s="17">
        <v>112</v>
      </c>
      <c r="H42" s="17">
        <v>56</v>
      </c>
    </row>
    <row r="43" spans="1:8" x14ac:dyDescent="0.25">
      <c r="A43" s="3">
        <v>31</v>
      </c>
      <c r="B43" s="9" t="s">
        <v>24</v>
      </c>
      <c r="C43" s="17">
        <v>300</v>
      </c>
      <c r="D43" s="17">
        <v>300</v>
      </c>
      <c r="E43" s="17">
        <v>64.16</v>
      </c>
      <c r="F43" s="17">
        <v>300</v>
      </c>
      <c r="G43" s="17">
        <v>300</v>
      </c>
      <c r="H43" s="17">
        <v>0</v>
      </c>
    </row>
    <row r="44" spans="1:8" x14ac:dyDescent="0.25">
      <c r="A44" s="3">
        <v>32</v>
      </c>
      <c r="B44" s="9" t="s">
        <v>25</v>
      </c>
      <c r="C44" s="17">
        <v>1376</v>
      </c>
      <c r="D44" s="17">
        <v>400</v>
      </c>
      <c r="E44" s="17">
        <v>210.36</v>
      </c>
      <c r="F44" s="17">
        <v>585</v>
      </c>
      <c r="G44" s="17">
        <v>605</v>
      </c>
      <c r="H44" s="17">
        <v>46.56</v>
      </c>
    </row>
    <row r="45" spans="1:8" x14ac:dyDescent="0.25">
      <c r="A45" s="3">
        <v>33</v>
      </c>
      <c r="B45" s="3" t="s">
        <v>164</v>
      </c>
      <c r="C45" s="17">
        <v>5856</v>
      </c>
      <c r="D45" s="17">
        <v>0</v>
      </c>
      <c r="E45" s="17">
        <v>0</v>
      </c>
      <c r="F45" s="17">
        <v>9740</v>
      </c>
      <c r="G45" s="17">
        <v>9740</v>
      </c>
      <c r="H45" s="17">
        <v>0</v>
      </c>
    </row>
    <row r="46" spans="1:8" x14ac:dyDescent="0.25">
      <c r="A46" s="3">
        <v>34</v>
      </c>
      <c r="B46" s="9" t="s">
        <v>26</v>
      </c>
      <c r="C46" s="17">
        <v>3745</v>
      </c>
      <c r="D46" s="17">
        <v>1923</v>
      </c>
      <c r="E46" s="17">
        <v>1967.08</v>
      </c>
      <c r="F46" s="17">
        <v>600</v>
      </c>
      <c r="G46" s="17">
        <v>600</v>
      </c>
      <c r="H46" s="17">
        <v>166.32</v>
      </c>
    </row>
    <row r="47" spans="1:8" x14ac:dyDescent="0.25">
      <c r="A47" s="3">
        <v>35</v>
      </c>
      <c r="B47" s="9" t="s">
        <v>27</v>
      </c>
      <c r="C47" s="17">
        <v>0</v>
      </c>
      <c r="D47" s="17">
        <v>0</v>
      </c>
      <c r="E47" s="17">
        <v>1000</v>
      </c>
      <c r="F47" s="17">
        <v>0</v>
      </c>
      <c r="G47" s="17">
        <v>0</v>
      </c>
      <c r="H47" s="17"/>
    </row>
    <row r="48" spans="1:8" ht="23.25" customHeight="1" x14ac:dyDescent="0.25">
      <c r="A48" s="51">
        <v>36</v>
      </c>
      <c r="B48" s="51" t="s">
        <v>29</v>
      </c>
      <c r="C48" s="52">
        <f t="shared" ref="C48:H48" si="3">SUM(C8+C12+C14+C28)</f>
        <v>314189</v>
      </c>
      <c r="D48" s="52">
        <f t="shared" si="3"/>
        <v>305360</v>
      </c>
      <c r="E48" s="52">
        <f t="shared" si="3"/>
        <v>238335.41</v>
      </c>
      <c r="F48" s="52">
        <f t="shared" si="3"/>
        <v>315262</v>
      </c>
      <c r="G48" s="52">
        <f t="shared" si="3"/>
        <v>342828</v>
      </c>
      <c r="H48" s="52">
        <f t="shared" si="3"/>
        <v>185455.73</v>
      </c>
    </row>
    <row r="49" spans="1:8" ht="23.25" customHeight="1" x14ac:dyDescent="0.25">
      <c r="A49" s="53"/>
      <c r="B49" s="53"/>
      <c r="C49" s="54"/>
      <c r="D49" s="54"/>
      <c r="E49" s="54"/>
      <c r="F49" s="54"/>
      <c r="G49" s="54"/>
      <c r="H49" s="54"/>
    </row>
    <row r="50" spans="1:8" x14ac:dyDescent="0.25">
      <c r="B50" s="29" t="s">
        <v>202</v>
      </c>
      <c r="C50" s="28"/>
      <c r="D50" s="12"/>
    </row>
    <row r="51" spans="1:8" x14ac:dyDescent="0.25">
      <c r="B51" s="29"/>
      <c r="C51" s="28"/>
      <c r="D51" s="12"/>
    </row>
    <row r="52" spans="1:8" x14ac:dyDescent="0.25">
      <c r="B52" s="29"/>
      <c r="C52" s="28"/>
      <c r="D52" s="12"/>
      <c r="F52" t="s">
        <v>178</v>
      </c>
    </row>
    <row r="53" spans="1:8" x14ac:dyDescent="0.25">
      <c r="C53" s="24"/>
      <c r="D53" s="12" t="s">
        <v>162</v>
      </c>
    </row>
  </sheetData>
  <phoneticPr fontId="1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9"/>
  <sheetViews>
    <sheetView workbookViewId="0">
      <selection activeCell="B177" sqref="B177"/>
    </sheetView>
  </sheetViews>
  <sheetFormatPr defaultRowHeight="15" x14ac:dyDescent="0.25"/>
  <cols>
    <col min="1" max="1" width="6.85546875" customWidth="1"/>
    <col min="2" max="2" width="37.7109375" customWidth="1"/>
    <col min="3" max="3" width="17" hidden="1" customWidth="1"/>
    <col min="4" max="4" width="18" hidden="1" customWidth="1"/>
    <col min="5" max="5" width="14.85546875" hidden="1" customWidth="1"/>
    <col min="6" max="6" width="14.140625" customWidth="1"/>
    <col min="7" max="7" width="14.28515625" customWidth="1"/>
    <col min="8" max="8" width="12.28515625" customWidth="1"/>
    <col min="9" max="9" width="10.7109375" bestFit="1" customWidth="1"/>
  </cols>
  <sheetData>
    <row r="1" spans="1:17" ht="21.75" customHeight="1" x14ac:dyDescent="0.25">
      <c r="A1" s="2" t="s">
        <v>0</v>
      </c>
      <c r="B1" s="1"/>
      <c r="C1" s="1"/>
      <c r="D1" s="1"/>
      <c r="E1" s="1"/>
    </row>
    <row r="2" spans="1:17" ht="9.75" customHeight="1" x14ac:dyDescent="0.25">
      <c r="A2" s="26"/>
      <c r="B2" s="25"/>
      <c r="C2" s="1"/>
      <c r="D2" s="1"/>
      <c r="E2" s="1"/>
    </row>
    <row r="3" spans="1:17" ht="15.75" x14ac:dyDescent="0.25">
      <c r="A3" s="30" t="s">
        <v>201</v>
      </c>
      <c r="B3" s="31"/>
      <c r="C3" s="31"/>
      <c r="D3" s="1"/>
      <c r="E3" s="1"/>
    </row>
    <row r="4" spans="1:17" ht="15.75" x14ac:dyDescent="0.25">
      <c r="A4" s="33" t="s">
        <v>200</v>
      </c>
      <c r="B4" s="32"/>
      <c r="C4" s="32"/>
    </row>
    <row r="5" spans="1:17" ht="18.75" x14ac:dyDescent="0.3">
      <c r="A5" s="4" t="s">
        <v>1</v>
      </c>
      <c r="B5" s="14" t="s">
        <v>30</v>
      </c>
      <c r="C5" s="20" t="s">
        <v>2</v>
      </c>
      <c r="D5" s="20" t="s">
        <v>3</v>
      </c>
      <c r="E5" s="20" t="s">
        <v>3</v>
      </c>
      <c r="F5" s="5" t="s">
        <v>177</v>
      </c>
      <c r="G5" s="5" t="s">
        <v>177</v>
      </c>
      <c r="H5" s="5" t="s">
        <v>177</v>
      </c>
    </row>
    <row r="6" spans="1:17" ht="63" customHeight="1" x14ac:dyDescent="0.25">
      <c r="A6" s="6"/>
      <c r="B6" s="6"/>
      <c r="C6" s="7" t="s">
        <v>151</v>
      </c>
      <c r="D6" s="7" t="s">
        <v>152</v>
      </c>
      <c r="E6" s="7" t="s">
        <v>163</v>
      </c>
      <c r="F6" s="42" t="s">
        <v>179</v>
      </c>
      <c r="G6" s="42" t="s">
        <v>180</v>
      </c>
      <c r="H6" s="42" t="s">
        <v>181</v>
      </c>
    </row>
    <row r="7" spans="1:17" x14ac:dyDescent="0.25">
      <c r="A7" s="45">
        <v>1</v>
      </c>
      <c r="B7" s="45" t="s">
        <v>31</v>
      </c>
      <c r="C7" s="46">
        <v>24000</v>
      </c>
      <c r="D7" s="46">
        <v>23000</v>
      </c>
      <c r="E7" s="46">
        <v>16735.32</v>
      </c>
      <c r="F7" s="47">
        <v>26000</v>
      </c>
      <c r="G7" s="47">
        <v>26000</v>
      </c>
      <c r="H7" s="46">
        <v>11575.1</v>
      </c>
      <c r="I7" s="38"/>
      <c r="J7" s="38"/>
      <c r="K7" s="38"/>
      <c r="L7" s="38"/>
      <c r="M7" s="38"/>
      <c r="N7" s="38"/>
      <c r="O7" s="38"/>
      <c r="P7" s="38"/>
      <c r="Q7" s="38"/>
    </row>
    <row r="8" spans="1:17" x14ac:dyDescent="0.25">
      <c r="A8" s="45">
        <v>2</v>
      </c>
      <c r="B8" s="45" t="s">
        <v>32</v>
      </c>
      <c r="C8" s="46">
        <v>20000</v>
      </c>
      <c r="D8" s="46">
        <v>25700</v>
      </c>
      <c r="E8" s="46">
        <v>16687.46</v>
      </c>
      <c r="F8" s="47">
        <v>24000</v>
      </c>
      <c r="G8" s="47">
        <v>24000</v>
      </c>
      <c r="H8" s="46">
        <v>9708.92</v>
      </c>
      <c r="I8" s="38"/>
      <c r="J8" s="38"/>
      <c r="K8" s="38"/>
      <c r="L8" s="38"/>
      <c r="M8" s="38"/>
      <c r="N8" s="38"/>
      <c r="O8" s="38"/>
      <c r="P8" s="38"/>
      <c r="Q8" s="38"/>
    </row>
    <row r="9" spans="1:17" x14ac:dyDescent="0.25">
      <c r="A9" s="45">
        <v>3</v>
      </c>
      <c r="B9" s="45" t="s">
        <v>33</v>
      </c>
      <c r="C9" s="46">
        <v>15400</v>
      </c>
      <c r="D9" s="46">
        <v>17050</v>
      </c>
      <c r="E9" s="46">
        <v>10573.5</v>
      </c>
      <c r="F9" s="47">
        <v>17480</v>
      </c>
      <c r="G9" s="47">
        <v>14030</v>
      </c>
      <c r="H9" s="46">
        <v>6904.49</v>
      </c>
      <c r="I9" s="38"/>
      <c r="J9" s="38"/>
      <c r="K9" s="38"/>
      <c r="L9" s="38"/>
      <c r="M9" s="38"/>
      <c r="N9" s="38"/>
      <c r="O9" s="38"/>
      <c r="P9" s="38"/>
      <c r="Q9" s="38"/>
    </row>
    <row r="10" spans="1:17" x14ac:dyDescent="0.25">
      <c r="A10" s="45">
        <v>4</v>
      </c>
      <c r="B10" s="45" t="s">
        <v>173</v>
      </c>
      <c r="C10" s="46">
        <f t="shared" ref="C10:H10" si="0">SUM(C11:C55)</f>
        <v>39415</v>
      </c>
      <c r="D10" s="46">
        <f t="shared" si="0"/>
        <v>38605</v>
      </c>
      <c r="E10" s="46">
        <f t="shared" si="0"/>
        <v>32388.57</v>
      </c>
      <c r="F10" s="48">
        <f t="shared" si="0"/>
        <v>40427</v>
      </c>
      <c r="G10" s="48">
        <f t="shared" si="0"/>
        <v>47257</v>
      </c>
      <c r="H10" s="50">
        <f t="shared" si="0"/>
        <v>27407.13</v>
      </c>
      <c r="I10" s="38"/>
      <c r="J10" s="38"/>
      <c r="K10" s="38"/>
      <c r="L10" s="38"/>
      <c r="M10" s="38"/>
      <c r="N10" s="38"/>
      <c r="O10" s="38"/>
      <c r="P10" s="38"/>
      <c r="Q10" s="38"/>
    </row>
    <row r="11" spans="1:17" x14ac:dyDescent="0.25">
      <c r="A11" s="3">
        <v>5</v>
      </c>
      <c r="B11" s="16" t="s">
        <v>174</v>
      </c>
      <c r="C11" s="17">
        <v>20</v>
      </c>
      <c r="D11" s="17">
        <v>100</v>
      </c>
      <c r="E11" s="17">
        <v>0</v>
      </c>
      <c r="F11" s="43">
        <v>100</v>
      </c>
      <c r="G11" s="43">
        <v>100</v>
      </c>
      <c r="H11" s="17">
        <v>2.96</v>
      </c>
      <c r="I11" s="24"/>
      <c r="J11" s="38"/>
      <c r="K11" s="38"/>
      <c r="L11" s="38"/>
      <c r="M11" s="38"/>
      <c r="N11" s="38"/>
      <c r="O11" s="38"/>
      <c r="P11" s="38"/>
      <c r="Q11" s="38"/>
    </row>
    <row r="12" spans="1:17" x14ac:dyDescent="0.25">
      <c r="A12" s="3">
        <v>6</v>
      </c>
      <c r="B12" s="16" t="s">
        <v>34</v>
      </c>
      <c r="C12" s="17">
        <v>360</v>
      </c>
      <c r="D12" s="17">
        <v>360</v>
      </c>
      <c r="E12" s="17">
        <v>414.72</v>
      </c>
      <c r="F12" s="43">
        <v>370</v>
      </c>
      <c r="G12" s="43">
        <v>370</v>
      </c>
      <c r="H12" s="17">
        <v>165.38</v>
      </c>
      <c r="I12" s="24"/>
      <c r="J12" s="38"/>
      <c r="K12" s="38"/>
      <c r="L12" s="38"/>
      <c r="M12" s="38"/>
      <c r="N12" s="38"/>
      <c r="O12" s="38"/>
      <c r="P12" s="38"/>
      <c r="Q12" s="38"/>
    </row>
    <row r="13" spans="1:17" x14ac:dyDescent="0.25">
      <c r="A13" s="3">
        <v>7</v>
      </c>
      <c r="B13" s="16" t="s">
        <v>35</v>
      </c>
      <c r="C13" s="17">
        <v>1715</v>
      </c>
      <c r="D13" s="19">
        <v>1715</v>
      </c>
      <c r="E13" s="19">
        <v>2823.41</v>
      </c>
      <c r="F13" s="44">
        <v>3000</v>
      </c>
      <c r="G13" s="44">
        <v>3000</v>
      </c>
      <c r="H13" s="19">
        <v>1211.07</v>
      </c>
      <c r="I13" s="34"/>
      <c r="J13" s="38"/>
      <c r="K13" s="38"/>
      <c r="L13" s="38"/>
      <c r="M13" s="38"/>
      <c r="N13" s="38"/>
      <c r="O13" s="38"/>
      <c r="P13" s="38"/>
      <c r="Q13" s="38"/>
    </row>
    <row r="14" spans="1:17" x14ac:dyDescent="0.25">
      <c r="A14" s="3">
        <v>8</v>
      </c>
      <c r="B14" s="16" t="s">
        <v>36</v>
      </c>
      <c r="C14" s="17">
        <v>5025</v>
      </c>
      <c r="D14" s="19">
        <v>5025</v>
      </c>
      <c r="E14" s="19">
        <v>2305.7600000000002</v>
      </c>
      <c r="F14" s="44">
        <v>4620</v>
      </c>
      <c r="G14" s="44">
        <v>4620</v>
      </c>
      <c r="H14" s="19">
        <v>3038</v>
      </c>
      <c r="I14" s="34"/>
      <c r="J14" s="38"/>
      <c r="K14" s="38"/>
      <c r="L14" s="38"/>
      <c r="M14" s="38"/>
      <c r="N14" s="38"/>
      <c r="O14" s="38"/>
      <c r="P14" s="38"/>
      <c r="Q14" s="38"/>
    </row>
    <row r="15" spans="1:17" x14ac:dyDescent="0.25">
      <c r="A15" s="3">
        <v>9</v>
      </c>
      <c r="B15" s="16" t="s">
        <v>37</v>
      </c>
      <c r="C15" s="17">
        <v>300</v>
      </c>
      <c r="D15" s="19">
        <v>400</v>
      </c>
      <c r="E15" s="19">
        <v>140.63</v>
      </c>
      <c r="F15" s="44">
        <v>440</v>
      </c>
      <c r="G15" s="44">
        <v>440</v>
      </c>
      <c r="H15" s="19">
        <v>165.64</v>
      </c>
      <c r="I15" s="34"/>
      <c r="J15" s="38"/>
      <c r="K15" s="38"/>
      <c r="L15" s="38"/>
      <c r="M15" s="38"/>
      <c r="N15" s="38"/>
      <c r="O15" s="38"/>
      <c r="P15" s="38"/>
      <c r="Q15" s="38"/>
    </row>
    <row r="16" spans="1:17" x14ac:dyDescent="0.25">
      <c r="A16" s="3">
        <v>10</v>
      </c>
      <c r="B16" s="16" t="s">
        <v>38</v>
      </c>
      <c r="C16" s="17">
        <v>300</v>
      </c>
      <c r="D16" s="17">
        <v>400</v>
      </c>
      <c r="E16" s="17">
        <v>173</v>
      </c>
      <c r="F16" s="43">
        <v>400</v>
      </c>
      <c r="G16" s="43">
        <v>400</v>
      </c>
      <c r="H16" s="17">
        <v>17</v>
      </c>
      <c r="I16" s="24"/>
      <c r="J16" s="38"/>
      <c r="K16" s="38"/>
      <c r="L16" s="38"/>
      <c r="M16" s="38"/>
      <c r="N16" s="38"/>
      <c r="O16" s="38"/>
      <c r="P16" s="38"/>
      <c r="Q16" s="38"/>
    </row>
    <row r="17" spans="1:15" x14ac:dyDescent="0.25">
      <c r="A17" s="3">
        <v>11</v>
      </c>
      <c r="B17" s="16" t="s">
        <v>186</v>
      </c>
      <c r="C17" s="17">
        <v>960</v>
      </c>
      <c r="D17" s="17">
        <v>960</v>
      </c>
      <c r="E17" s="17">
        <v>755.69</v>
      </c>
      <c r="F17" s="43">
        <v>960</v>
      </c>
      <c r="G17" s="43">
        <v>960</v>
      </c>
      <c r="H17" s="17">
        <v>522.24</v>
      </c>
      <c r="I17" s="24"/>
      <c r="J17" s="12"/>
      <c r="K17" s="12"/>
      <c r="L17" s="12"/>
      <c r="M17" s="12"/>
      <c r="N17" s="12"/>
      <c r="O17" s="12"/>
    </row>
    <row r="18" spans="1:15" x14ac:dyDescent="0.25">
      <c r="A18" s="3">
        <v>12</v>
      </c>
      <c r="B18" s="16" t="s">
        <v>39</v>
      </c>
      <c r="C18" s="17">
        <v>290</v>
      </c>
      <c r="D18" s="17">
        <v>290</v>
      </c>
      <c r="E18" s="17">
        <v>302.02</v>
      </c>
      <c r="F18" s="43">
        <v>400</v>
      </c>
      <c r="G18" s="43">
        <v>400</v>
      </c>
      <c r="H18" s="17">
        <v>271.07</v>
      </c>
      <c r="I18" s="24"/>
      <c r="J18" s="12"/>
      <c r="K18" s="12"/>
      <c r="L18" s="12"/>
      <c r="M18" s="12"/>
      <c r="N18" s="12"/>
      <c r="O18" s="12"/>
    </row>
    <row r="19" spans="1:15" x14ac:dyDescent="0.25">
      <c r="A19" s="3">
        <v>13</v>
      </c>
      <c r="B19" s="16" t="s">
        <v>40</v>
      </c>
      <c r="C19" s="17">
        <v>50</v>
      </c>
      <c r="D19" s="17">
        <v>50</v>
      </c>
      <c r="E19" s="17">
        <v>24</v>
      </c>
      <c r="F19" s="43">
        <v>50</v>
      </c>
      <c r="G19" s="43">
        <v>50</v>
      </c>
      <c r="H19" s="17">
        <v>24</v>
      </c>
      <c r="I19" s="24"/>
      <c r="J19" s="12"/>
      <c r="K19" s="12"/>
      <c r="L19" s="12"/>
      <c r="M19" s="12"/>
      <c r="N19" s="12"/>
      <c r="O19" s="12"/>
    </row>
    <row r="20" spans="1:15" x14ac:dyDescent="0.25">
      <c r="A20" s="3">
        <v>14</v>
      </c>
      <c r="B20" s="16" t="s">
        <v>41</v>
      </c>
      <c r="C20" s="17">
        <v>700</v>
      </c>
      <c r="D20" s="17">
        <v>700</v>
      </c>
      <c r="E20" s="17">
        <v>446.66</v>
      </c>
      <c r="F20" s="43">
        <v>600</v>
      </c>
      <c r="G20" s="43">
        <v>600</v>
      </c>
      <c r="H20" s="17">
        <v>494.4</v>
      </c>
      <c r="I20" s="24"/>
      <c r="J20" s="12"/>
      <c r="K20" s="12"/>
      <c r="L20" s="12"/>
      <c r="M20" s="12"/>
      <c r="N20" s="12"/>
      <c r="O20" s="12"/>
    </row>
    <row r="21" spans="1:15" x14ac:dyDescent="0.25">
      <c r="A21" s="3">
        <v>15</v>
      </c>
      <c r="B21" s="16" t="s">
        <v>42</v>
      </c>
      <c r="C21" s="17">
        <v>1100</v>
      </c>
      <c r="D21" s="19">
        <v>2000</v>
      </c>
      <c r="E21" s="19">
        <v>2561.8000000000002</v>
      </c>
      <c r="F21" s="44">
        <v>1500</v>
      </c>
      <c r="G21" s="44">
        <v>1900</v>
      </c>
      <c r="H21" s="19">
        <v>1306.95</v>
      </c>
      <c r="I21" s="34"/>
      <c r="J21" s="12"/>
      <c r="K21" s="12"/>
      <c r="L21" s="12"/>
      <c r="M21" s="12"/>
      <c r="N21" s="12"/>
      <c r="O21" s="12"/>
    </row>
    <row r="22" spans="1:15" x14ac:dyDescent="0.25">
      <c r="A22" s="3">
        <v>16</v>
      </c>
      <c r="B22" s="16" t="s">
        <v>144</v>
      </c>
      <c r="C22" s="17">
        <v>420</v>
      </c>
      <c r="D22" s="17">
        <v>420</v>
      </c>
      <c r="E22" s="17">
        <v>435.67</v>
      </c>
      <c r="F22" s="43">
        <v>500</v>
      </c>
      <c r="G22" s="43">
        <v>600</v>
      </c>
      <c r="H22" s="17">
        <v>423.99</v>
      </c>
      <c r="I22" s="24"/>
      <c r="J22" s="12"/>
      <c r="K22" s="12"/>
      <c r="L22" s="12"/>
      <c r="M22" s="12"/>
      <c r="N22" s="12"/>
      <c r="O22" s="12"/>
    </row>
    <row r="23" spans="1:15" x14ac:dyDescent="0.25">
      <c r="A23" s="3">
        <v>17</v>
      </c>
      <c r="B23" s="16" t="s">
        <v>141</v>
      </c>
      <c r="C23" s="17">
        <v>420</v>
      </c>
      <c r="D23" s="17">
        <v>420</v>
      </c>
      <c r="E23" s="17">
        <v>230.17</v>
      </c>
      <c r="F23" s="43">
        <v>320</v>
      </c>
      <c r="G23" s="43">
        <v>220</v>
      </c>
      <c r="H23" s="17">
        <v>143.30000000000001</v>
      </c>
      <c r="I23" s="24"/>
      <c r="J23" s="12"/>
      <c r="K23" s="12"/>
      <c r="L23" s="12"/>
      <c r="M23" s="12"/>
      <c r="N23" s="12"/>
      <c r="O23" s="12"/>
    </row>
    <row r="24" spans="1:15" x14ac:dyDescent="0.25">
      <c r="A24" s="3">
        <v>18</v>
      </c>
      <c r="B24" s="16" t="s">
        <v>150</v>
      </c>
      <c r="C24" s="17">
        <v>1000</v>
      </c>
      <c r="D24" s="17">
        <v>1400</v>
      </c>
      <c r="E24" s="17">
        <v>1056</v>
      </c>
      <c r="F24" s="43">
        <v>1400</v>
      </c>
      <c r="G24" s="43">
        <v>2600</v>
      </c>
      <c r="H24" s="17">
        <v>1845</v>
      </c>
      <c r="I24" s="24"/>
      <c r="J24" s="12"/>
      <c r="K24" s="12"/>
      <c r="L24" s="12"/>
      <c r="M24" s="12"/>
      <c r="N24" s="12"/>
      <c r="O24" s="12"/>
    </row>
    <row r="25" spans="1:15" x14ac:dyDescent="0.25">
      <c r="A25" s="3">
        <v>19</v>
      </c>
      <c r="B25" s="16" t="s">
        <v>43</v>
      </c>
      <c r="C25" s="17">
        <v>2000</v>
      </c>
      <c r="D25" s="17">
        <v>2000</v>
      </c>
      <c r="E25" s="17">
        <v>1764</v>
      </c>
      <c r="F25" s="43">
        <v>2000</v>
      </c>
      <c r="G25" s="43">
        <v>2000</v>
      </c>
      <c r="H25" s="17">
        <v>1329</v>
      </c>
      <c r="I25" s="24"/>
      <c r="J25" s="12"/>
      <c r="K25" s="12"/>
      <c r="L25" s="12"/>
      <c r="M25" s="12"/>
      <c r="N25" s="12"/>
      <c r="O25" s="12"/>
    </row>
    <row r="26" spans="1:15" x14ac:dyDescent="0.25">
      <c r="A26" s="3">
        <v>20</v>
      </c>
      <c r="B26" s="16" t="s">
        <v>44</v>
      </c>
      <c r="C26" s="17">
        <v>4400</v>
      </c>
      <c r="D26" s="17">
        <v>4400</v>
      </c>
      <c r="E26" s="17">
        <v>3791.36</v>
      </c>
      <c r="F26" s="43">
        <v>4400</v>
      </c>
      <c r="G26" s="43">
        <v>4400</v>
      </c>
      <c r="H26" s="17">
        <v>1906.86</v>
      </c>
      <c r="I26" s="24"/>
      <c r="J26" s="12"/>
      <c r="K26" s="12"/>
      <c r="L26" s="12"/>
      <c r="M26" s="12"/>
      <c r="N26" s="12"/>
      <c r="O26" s="12"/>
    </row>
    <row r="27" spans="1:15" x14ac:dyDescent="0.25">
      <c r="A27" s="3">
        <v>21</v>
      </c>
      <c r="B27" s="16" t="s">
        <v>45</v>
      </c>
      <c r="C27" s="17">
        <v>1615</v>
      </c>
      <c r="D27" s="17">
        <v>1615</v>
      </c>
      <c r="E27" s="17">
        <v>607.16999999999996</v>
      </c>
      <c r="F27" s="43">
        <v>1140</v>
      </c>
      <c r="G27" s="43">
        <v>3240</v>
      </c>
      <c r="H27" s="17">
        <v>2794.47</v>
      </c>
      <c r="I27" s="24"/>
      <c r="J27" s="12"/>
      <c r="K27" s="12"/>
      <c r="L27" s="12"/>
      <c r="M27" s="12"/>
      <c r="N27" s="12"/>
      <c r="O27" s="12"/>
    </row>
    <row r="28" spans="1:15" x14ac:dyDescent="0.25">
      <c r="A28" s="3">
        <v>22</v>
      </c>
      <c r="B28" s="16" t="s">
        <v>46</v>
      </c>
      <c r="C28" s="17">
        <v>1420</v>
      </c>
      <c r="D28" s="17">
        <v>1420</v>
      </c>
      <c r="E28" s="17">
        <v>389.85</v>
      </c>
      <c r="F28" s="43">
        <v>1420</v>
      </c>
      <c r="G28" s="43">
        <v>1420</v>
      </c>
      <c r="H28" s="17">
        <v>0</v>
      </c>
      <c r="I28" s="24"/>
      <c r="J28" s="12"/>
    </row>
    <row r="29" spans="1:15" x14ac:dyDescent="0.25">
      <c r="A29" s="3">
        <v>23</v>
      </c>
      <c r="B29" s="16" t="s">
        <v>175</v>
      </c>
      <c r="C29" s="17">
        <v>120</v>
      </c>
      <c r="D29" s="17">
        <v>120</v>
      </c>
      <c r="E29" s="17">
        <v>142.80000000000001</v>
      </c>
      <c r="F29" s="43">
        <v>170</v>
      </c>
      <c r="G29" s="43">
        <v>170</v>
      </c>
      <c r="H29" s="17">
        <v>66.92</v>
      </c>
      <c r="I29" s="24"/>
      <c r="J29" s="12"/>
    </row>
    <row r="30" spans="1:15" ht="18.75" x14ac:dyDescent="0.3">
      <c r="A30" s="4" t="s">
        <v>1</v>
      </c>
      <c r="B30" s="14" t="s">
        <v>30</v>
      </c>
      <c r="C30" s="20" t="s">
        <v>2</v>
      </c>
      <c r="D30" s="20" t="s">
        <v>3</v>
      </c>
      <c r="E30" s="20" t="s">
        <v>3</v>
      </c>
      <c r="F30" s="5" t="s">
        <v>177</v>
      </c>
      <c r="G30" s="5" t="s">
        <v>177</v>
      </c>
      <c r="H30" s="5" t="s">
        <v>177</v>
      </c>
      <c r="I30" s="28"/>
      <c r="J30" s="12"/>
    </row>
    <row r="31" spans="1:15" ht="33" customHeight="1" x14ac:dyDescent="0.25">
      <c r="A31" s="6"/>
      <c r="B31" s="6"/>
      <c r="C31" s="7" t="s">
        <v>151</v>
      </c>
      <c r="D31" s="7" t="s">
        <v>152</v>
      </c>
      <c r="E31" s="7" t="s">
        <v>163</v>
      </c>
      <c r="F31" s="42" t="s">
        <v>179</v>
      </c>
      <c r="G31" s="42" t="s">
        <v>180</v>
      </c>
      <c r="H31" s="42" t="s">
        <v>181</v>
      </c>
      <c r="I31" s="28"/>
      <c r="J31" s="12"/>
    </row>
    <row r="32" spans="1:15" x14ac:dyDescent="0.25">
      <c r="A32" s="3">
        <v>24</v>
      </c>
      <c r="B32" s="16" t="s">
        <v>47</v>
      </c>
      <c r="C32" s="21">
        <v>1500</v>
      </c>
      <c r="D32" s="21">
        <v>1500</v>
      </c>
      <c r="E32" s="21">
        <v>826.28</v>
      </c>
      <c r="F32" s="21">
        <v>1500</v>
      </c>
      <c r="G32" s="21">
        <v>1500</v>
      </c>
      <c r="H32" s="21">
        <v>913.41</v>
      </c>
      <c r="I32" s="28"/>
      <c r="J32" s="12"/>
    </row>
    <row r="33" spans="1:10" x14ac:dyDescent="0.25">
      <c r="A33" s="3">
        <v>25</v>
      </c>
      <c r="B33" s="16" t="s">
        <v>48</v>
      </c>
      <c r="C33" s="21">
        <v>800</v>
      </c>
      <c r="D33" s="21">
        <v>800</v>
      </c>
      <c r="E33" s="21">
        <v>1371.58</v>
      </c>
      <c r="F33" s="21">
        <v>1500</v>
      </c>
      <c r="G33" s="21">
        <v>1500</v>
      </c>
      <c r="H33" s="21">
        <v>257.77999999999997</v>
      </c>
      <c r="I33" s="24"/>
      <c r="J33" s="12"/>
    </row>
    <row r="34" spans="1:10" x14ac:dyDescent="0.25">
      <c r="A34" s="3">
        <v>26</v>
      </c>
      <c r="B34" s="16" t="s">
        <v>51</v>
      </c>
      <c r="C34" s="17">
        <v>500</v>
      </c>
      <c r="D34" s="17">
        <v>500</v>
      </c>
      <c r="E34" s="17">
        <v>96.01</v>
      </c>
      <c r="F34" s="17">
        <v>300</v>
      </c>
      <c r="G34" s="17">
        <v>280</v>
      </c>
      <c r="H34" s="17">
        <v>13.1</v>
      </c>
      <c r="I34" s="24"/>
      <c r="J34" s="12"/>
    </row>
    <row r="35" spans="1:10" x14ac:dyDescent="0.25">
      <c r="A35" s="3">
        <v>27</v>
      </c>
      <c r="B35" s="16" t="s">
        <v>49</v>
      </c>
      <c r="C35" s="17">
        <v>440</v>
      </c>
      <c r="D35" s="17">
        <v>440</v>
      </c>
      <c r="E35" s="37">
        <v>435</v>
      </c>
      <c r="F35" s="17">
        <v>440</v>
      </c>
      <c r="G35" s="17">
        <v>440</v>
      </c>
      <c r="H35" s="17">
        <v>435.9</v>
      </c>
      <c r="I35" s="24"/>
      <c r="J35" s="12"/>
    </row>
    <row r="36" spans="1:10" x14ac:dyDescent="0.25">
      <c r="A36" s="3">
        <v>28</v>
      </c>
      <c r="B36" s="16" t="s">
        <v>50</v>
      </c>
      <c r="C36" s="17">
        <v>700</v>
      </c>
      <c r="D36" s="17">
        <v>700</v>
      </c>
      <c r="E36" s="17">
        <v>482.67</v>
      </c>
      <c r="F36" s="17">
        <v>930</v>
      </c>
      <c r="G36" s="17">
        <v>930</v>
      </c>
      <c r="H36" s="17">
        <v>346.28</v>
      </c>
      <c r="I36" s="24"/>
      <c r="J36" s="12"/>
    </row>
    <row r="37" spans="1:10" x14ac:dyDescent="0.25">
      <c r="A37" s="3">
        <v>29</v>
      </c>
      <c r="B37" s="16" t="s">
        <v>52</v>
      </c>
      <c r="C37" s="17">
        <v>170</v>
      </c>
      <c r="D37" s="17">
        <v>170</v>
      </c>
      <c r="E37" s="17">
        <v>169.07</v>
      </c>
      <c r="F37" s="17">
        <v>170</v>
      </c>
      <c r="G37" s="17">
        <v>170</v>
      </c>
      <c r="H37" s="17">
        <v>168.35</v>
      </c>
      <c r="I37" s="24"/>
      <c r="J37" s="12"/>
    </row>
    <row r="38" spans="1:10" x14ac:dyDescent="0.25">
      <c r="A38" s="3">
        <v>30</v>
      </c>
      <c r="B38" s="16" t="s">
        <v>172</v>
      </c>
      <c r="C38" s="17">
        <v>0</v>
      </c>
      <c r="D38" s="17">
        <v>0</v>
      </c>
      <c r="E38" s="17">
        <v>146.19999999999999</v>
      </c>
      <c r="F38" s="17">
        <v>147</v>
      </c>
      <c r="G38" s="17">
        <v>147</v>
      </c>
      <c r="H38" s="17">
        <v>0</v>
      </c>
      <c r="I38" s="24"/>
      <c r="J38" s="12"/>
    </row>
    <row r="39" spans="1:10" x14ac:dyDescent="0.25">
      <c r="A39" s="3">
        <v>31</v>
      </c>
      <c r="B39" s="16" t="s">
        <v>158</v>
      </c>
      <c r="C39" s="17">
        <v>0</v>
      </c>
      <c r="D39" s="17">
        <v>0</v>
      </c>
      <c r="E39" s="17">
        <v>114.99</v>
      </c>
      <c r="F39" s="17">
        <v>0</v>
      </c>
      <c r="G39" s="17">
        <v>0</v>
      </c>
      <c r="H39" s="17">
        <v>0</v>
      </c>
      <c r="I39" s="34"/>
      <c r="J39" s="12"/>
    </row>
    <row r="40" spans="1:10" x14ac:dyDescent="0.25">
      <c r="A40" s="3">
        <v>32</v>
      </c>
      <c r="B40" s="16" t="s">
        <v>53</v>
      </c>
      <c r="C40" s="17">
        <v>500</v>
      </c>
      <c r="D40" s="17">
        <v>500</v>
      </c>
      <c r="E40" s="17">
        <v>397.38</v>
      </c>
      <c r="F40" s="17">
        <v>500</v>
      </c>
      <c r="G40" s="17">
        <v>500</v>
      </c>
      <c r="H40" s="17">
        <v>397.38</v>
      </c>
      <c r="I40" s="34"/>
      <c r="J40" s="12"/>
    </row>
    <row r="41" spans="1:10" x14ac:dyDescent="0.25">
      <c r="A41" s="3">
        <v>33</v>
      </c>
      <c r="B41" s="16" t="s">
        <v>142</v>
      </c>
      <c r="C41" s="17">
        <v>10</v>
      </c>
      <c r="D41" s="19">
        <v>300</v>
      </c>
      <c r="E41" s="19">
        <v>547.4</v>
      </c>
      <c r="F41" s="19">
        <v>550</v>
      </c>
      <c r="G41" s="19">
        <v>550</v>
      </c>
      <c r="H41" s="19">
        <v>0</v>
      </c>
      <c r="I41" s="34"/>
      <c r="J41" s="12"/>
    </row>
    <row r="42" spans="1:10" x14ac:dyDescent="0.25">
      <c r="A42" s="3">
        <v>34</v>
      </c>
      <c r="B42" s="16" t="s">
        <v>167</v>
      </c>
      <c r="C42" s="17">
        <v>440</v>
      </c>
      <c r="D42" s="19">
        <v>440</v>
      </c>
      <c r="E42" s="19">
        <v>566.4</v>
      </c>
      <c r="F42" s="19">
        <v>740</v>
      </c>
      <c r="G42" s="19">
        <v>900</v>
      </c>
      <c r="H42" s="19">
        <v>568.4</v>
      </c>
      <c r="I42" s="34"/>
      <c r="J42" s="12"/>
    </row>
    <row r="43" spans="1:10" x14ac:dyDescent="0.25">
      <c r="A43" s="3">
        <v>35</v>
      </c>
      <c r="B43" s="16" t="s">
        <v>54</v>
      </c>
      <c r="C43" s="17">
        <v>2100</v>
      </c>
      <c r="D43" s="19">
        <v>1000</v>
      </c>
      <c r="E43" s="19">
        <v>800.67</v>
      </c>
      <c r="F43" s="19">
        <v>1000</v>
      </c>
      <c r="G43" s="19">
        <v>840</v>
      </c>
      <c r="H43" s="19">
        <v>297.77</v>
      </c>
      <c r="I43" s="34"/>
      <c r="J43" s="12"/>
    </row>
    <row r="44" spans="1:10" x14ac:dyDescent="0.25">
      <c r="A44" s="3">
        <v>36</v>
      </c>
      <c r="B44" s="16" t="s">
        <v>55</v>
      </c>
      <c r="C44" s="17">
        <v>630</v>
      </c>
      <c r="D44" s="19">
        <v>630</v>
      </c>
      <c r="E44" s="19">
        <v>364.4</v>
      </c>
      <c r="F44" s="19">
        <v>630</v>
      </c>
      <c r="G44" s="19">
        <v>630</v>
      </c>
      <c r="H44" s="19">
        <v>383.25</v>
      </c>
      <c r="I44" s="34"/>
      <c r="J44" s="12"/>
    </row>
    <row r="45" spans="1:10" x14ac:dyDescent="0.25">
      <c r="A45" s="3">
        <v>37</v>
      </c>
      <c r="B45" s="16" t="s">
        <v>56</v>
      </c>
      <c r="C45" s="17">
        <v>320</v>
      </c>
      <c r="D45" s="19">
        <v>320</v>
      </c>
      <c r="E45" s="19">
        <v>1209.42</v>
      </c>
      <c r="F45" s="19">
        <v>500</v>
      </c>
      <c r="G45" s="19">
        <v>500</v>
      </c>
      <c r="H45" s="19">
        <v>24.22</v>
      </c>
      <c r="I45" s="34"/>
      <c r="J45" s="12"/>
    </row>
    <row r="46" spans="1:10" x14ac:dyDescent="0.25">
      <c r="A46" s="3">
        <v>38</v>
      </c>
      <c r="B46" s="16" t="s">
        <v>57</v>
      </c>
      <c r="C46" s="19">
        <v>600</v>
      </c>
      <c r="D46" s="19">
        <v>600</v>
      </c>
      <c r="E46" s="19">
        <v>198.84</v>
      </c>
      <c r="F46" s="19">
        <v>650</v>
      </c>
      <c r="G46" s="19">
        <v>1800</v>
      </c>
      <c r="H46" s="19">
        <v>1605.07</v>
      </c>
      <c r="I46" s="34"/>
      <c r="J46" s="12"/>
    </row>
    <row r="47" spans="1:10" x14ac:dyDescent="0.25">
      <c r="A47" s="3">
        <v>39</v>
      </c>
      <c r="B47" s="16" t="s">
        <v>58</v>
      </c>
      <c r="C47" s="17">
        <v>0</v>
      </c>
      <c r="D47" s="19">
        <v>0</v>
      </c>
      <c r="E47" s="19">
        <v>2.6</v>
      </c>
      <c r="F47" s="19">
        <v>60</v>
      </c>
      <c r="G47" s="19">
        <v>60</v>
      </c>
      <c r="H47" s="19">
        <v>0</v>
      </c>
      <c r="I47" s="34"/>
      <c r="J47" s="12"/>
    </row>
    <row r="48" spans="1:10" x14ac:dyDescent="0.25">
      <c r="A48" s="3">
        <v>40</v>
      </c>
      <c r="B48" s="16" t="s">
        <v>59</v>
      </c>
      <c r="C48" s="17">
        <v>4000</v>
      </c>
      <c r="D48" s="19">
        <v>2000</v>
      </c>
      <c r="E48" s="19">
        <v>1901.18</v>
      </c>
      <c r="F48" s="19">
        <v>1000</v>
      </c>
      <c r="G48" s="19">
        <v>2000</v>
      </c>
      <c r="H48" s="19">
        <v>1718.2</v>
      </c>
      <c r="I48" s="34"/>
      <c r="J48" s="12"/>
    </row>
    <row r="49" spans="1:10" x14ac:dyDescent="0.25">
      <c r="A49" s="3">
        <v>41</v>
      </c>
      <c r="B49" s="16" t="s">
        <v>60</v>
      </c>
      <c r="C49" s="17">
        <v>1100</v>
      </c>
      <c r="D49" s="19">
        <v>1100</v>
      </c>
      <c r="E49" s="19">
        <v>1528.97</v>
      </c>
      <c r="F49" s="19">
        <v>2100</v>
      </c>
      <c r="G49" s="19">
        <v>2100</v>
      </c>
      <c r="H49" s="19">
        <v>1109.2</v>
      </c>
      <c r="I49" s="34"/>
      <c r="J49" s="12"/>
    </row>
    <row r="50" spans="1:10" x14ac:dyDescent="0.25">
      <c r="A50" s="3">
        <v>42</v>
      </c>
      <c r="B50" s="16" t="s">
        <v>61</v>
      </c>
      <c r="C50" s="17">
        <v>450</v>
      </c>
      <c r="D50" s="19">
        <v>450</v>
      </c>
      <c r="E50" s="19">
        <v>237.89</v>
      </c>
      <c r="F50" s="19">
        <v>470</v>
      </c>
      <c r="G50" s="19">
        <v>470</v>
      </c>
      <c r="H50" s="19">
        <v>266.3</v>
      </c>
      <c r="I50" s="34"/>
      <c r="J50" s="12"/>
    </row>
    <row r="51" spans="1:10" x14ac:dyDescent="0.25">
      <c r="A51" s="3">
        <v>43</v>
      </c>
      <c r="B51" s="16" t="s">
        <v>62</v>
      </c>
      <c r="C51" s="17">
        <v>800</v>
      </c>
      <c r="D51" s="19">
        <v>800</v>
      </c>
      <c r="E51" s="19">
        <v>1264.51</v>
      </c>
      <c r="F51" s="19">
        <v>1500</v>
      </c>
      <c r="G51" s="19">
        <v>1500</v>
      </c>
      <c r="H51" s="19">
        <v>657.94</v>
      </c>
      <c r="I51" s="34"/>
      <c r="J51" s="12"/>
    </row>
    <row r="52" spans="1:10" x14ac:dyDescent="0.25">
      <c r="A52" s="3">
        <v>44</v>
      </c>
      <c r="B52" s="16" t="s">
        <v>63</v>
      </c>
      <c r="C52" s="17">
        <v>1500</v>
      </c>
      <c r="D52" s="19">
        <v>1500</v>
      </c>
      <c r="E52" s="19">
        <v>1195.4000000000001</v>
      </c>
      <c r="F52" s="19">
        <v>1500</v>
      </c>
      <c r="G52" s="19">
        <v>2500</v>
      </c>
      <c r="H52" s="19">
        <v>2339.12</v>
      </c>
      <c r="I52" s="34"/>
      <c r="J52" s="12"/>
    </row>
    <row r="53" spans="1:10" x14ac:dyDescent="0.25">
      <c r="A53" s="3">
        <v>45</v>
      </c>
      <c r="B53" s="16" t="s">
        <v>140</v>
      </c>
      <c r="C53" s="17">
        <v>400</v>
      </c>
      <c r="D53" s="19">
        <v>820</v>
      </c>
      <c r="E53" s="19">
        <v>60.2</v>
      </c>
      <c r="F53" s="19">
        <v>100</v>
      </c>
      <c r="G53" s="19">
        <v>100</v>
      </c>
      <c r="H53" s="19">
        <v>58.56</v>
      </c>
      <c r="I53" s="24"/>
      <c r="J53" s="12"/>
    </row>
    <row r="54" spans="1:10" x14ac:dyDescent="0.25">
      <c r="A54" s="3">
        <v>46</v>
      </c>
      <c r="B54" s="16" t="s">
        <v>64</v>
      </c>
      <c r="C54" s="17">
        <v>40</v>
      </c>
      <c r="D54" s="19">
        <v>40</v>
      </c>
      <c r="E54" s="19">
        <v>106.8</v>
      </c>
      <c r="F54" s="19">
        <v>150</v>
      </c>
      <c r="G54" s="19">
        <v>150</v>
      </c>
      <c r="H54" s="19">
        <v>118.65</v>
      </c>
      <c r="I54" s="24"/>
      <c r="J54" s="12"/>
    </row>
    <row r="55" spans="1:10" x14ac:dyDescent="0.25">
      <c r="A55" s="3">
        <v>47</v>
      </c>
      <c r="B55" s="16" t="s">
        <v>65</v>
      </c>
      <c r="C55" s="17">
        <v>200</v>
      </c>
      <c r="D55" s="17">
        <v>200</v>
      </c>
      <c r="E55" s="17">
        <v>0</v>
      </c>
      <c r="F55" s="17">
        <v>200</v>
      </c>
      <c r="G55" s="17">
        <v>200</v>
      </c>
      <c r="H55" s="17">
        <v>0</v>
      </c>
      <c r="I55" s="24"/>
      <c r="J55" s="12"/>
    </row>
    <row r="56" spans="1:10" x14ac:dyDescent="0.25">
      <c r="A56" s="8">
        <v>48</v>
      </c>
      <c r="B56" s="45" t="s">
        <v>66</v>
      </c>
      <c r="C56" s="46">
        <f t="shared" ref="C56:F56" si="1">SUM(C57:C59)</f>
        <v>15930</v>
      </c>
      <c r="D56" s="46">
        <f t="shared" si="1"/>
        <v>15930</v>
      </c>
      <c r="E56" s="46">
        <f t="shared" si="1"/>
        <v>14675.490000000002</v>
      </c>
      <c r="F56" s="46">
        <f t="shared" si="1"/>
        <v>17000</v>
      </c>
      <c r="G56" s="46">
        <f>SUM(G57:G59)</f>
        <v>17000</v>
      </c>
      <c r="H56" s="46">
        <f>SUM(H57:H59)</f>
        <v>7335.94</v>
      </c>
      <c r="I56" s="12"/>
      <c r="J56" s="12"/>
    </row>
    <row r="57" spans="1:10" x14ac:dyDescent="0.25">
      <c r="A57" s="3">
        <v>49</v>
      </c>
      <c r="B57" s="16" t="s">
        <v>67</v>
      </c>
      <c r="C57" s="17">
        <v>12250</v>
      </c>
      <c r="D57" s="17">
        <v>12250</v>
      </c>
      <c r="E57" s="17">
        <v>12294.01</v>
      </c>
      <c r="F57" s="17">
        <v>14000</v>
      </c>
      <c r="G57" s="17">
        <v>14000</v>
      </c>
      <c r="H57" s="17">
        <v>6162.82</v>
      </c>
      <c r="I57" s="12"/>
      <c r="J57" s="12"/>
    </row>
    <row r="58" spans="1:10" x14ac:dyDescent="0.25">
      <c r="A58" s="3">
        <v>50</v>
      </c>
      <c r="B58" s="16" t="s">
        <v>68</v>
      </c>
      <c r="C58" s="17">
        <v>2180</v>
      </c>
      <c r="D58" s="17">
        <v>2180</v>
      </c>
      <c r="E58" s="17">
        <v>1211.28</v>
      </c>
      <c r="F58" s="17">
        <v>1600</v>
      </c>
      <c r="G58" s="17">
        <v>1600</v>
      </c>
      <c r="H58" s="17">
        <v>857.28</v>
      </c>
      <c r="I58" s="12"/>
      <c r="J58" s="12"/>
    </row>
    <row r="59" spans="1:10" x14ac:dyDescent="0.25">
      <c r="A59" s="3">
        <v>51</v>
      </c>
      <c r="B59" s="16" t="s">
        <v>69</v>
      </c>
      <c r="C59" s="17">
        <v>1500</v>
      </c>
      <c r="D59" s="17">
        <v>1500</v>
      </c>
      <c r="E59" s="17">
        <v>1170.2</v>
      </c>
      <c r="F59" s="17">
        <v>1400</v>
      </c>
      <c r="G59" s="17">
        <v>1400</v>
      </c>
      <c r="H59" s="17">
        <v>315.83999999999997</v>
      </c>
      <c r="I59" s="12"/>
      <c r="J59" s="12"/>
    </row>
    <row r="60" spans="1:10" ht="0.75" customHeight="1" x14ac:dyDescent="0.25">
      <c r="A60" s="56">
        <v>52</v>
      </c>
      <c r="B60" s="15"/>
      <c r="C60" s="22"/>
      <c r="D60" s="22"/>
      <c r="E60" s="22"/>
      <c r="G60" s="12"/>
      <c r="H60" s="12"/>
      <c r="I60" s="12"/>
      <c r="J60" s="12"/>
    </row>
    <row r="61" spans="1:10" hidden="1" x14ac:dyDescent="0.25">
      <c r="C61" s="22"/>
      <c r="D61" s="22"/>
      <c r="E61" s="22"/>
      <c r="G61" s="12"/>
      <c r="H61" s="12"/>
      <c r="I61" s="12"/>
      <c r="J61" s="12"/>
    </row>
    <row r="62" spans="1:10" ht="0.75" customHeight="1" x14ac:dyDescent="0.25">
      <c r="A62">
        <v>53</v>
      </c>
      <c r="C62" s="22"/>
      <c r="D62" s="22"/>
      <c r="E62" s="22"/>
      <c r="G62" s="12"/>
      <c r="H62" s="12"/>
      <c r="I62" s="12"/>
      <c r="J62" s="12"/>
    </row>
    <row r="63" spans="1:10" ht="31.5" customHeight="1" x14ac:dyDescent="0.3">
      <c r="A63" s="4" t="s">
        <v>1</v>
      </c>
      <c r="B63" s="14" t="s">
        <v>30</v>
      </c>
      <c r="C63" s="20" t="s">
        <v>2</v>
      </c>
      <c r="D63" s="20" t="s">
        <v>3</v>
      </c>
      <c r="E63" s="20" t="s">
        <v>3</v>
      </c>
      <c r="F63" s="5" t="s">
        <v>177</v>
      </c>
      <c r="G63" s="5" t="s">
        <v>177</v>
      </c>
      <c r="H63" s="5" t="s">
        <v>177</v>
      </c>
      <c r="I63" s="12"/>
      <c r="J63" s="12"/>
    </row>
    <row r="64" spans="1:10" ht="45" x14ac:dyDescent="0.25">
      <c r="A64" s="6"/>
      <c r="B64" s="6"/>
      <c r="C64" s="7" t="s">
        <v>151</v>
      </c>
      <c r="D64" s="7" t="s">
        <v>152</v>
      </c>
      <c r="E64" s="7" t="s">
        <v>163</v>
      </c>
      <c r="F64" s="42" t="s">
        <v>179</v>
      </c>
      <c r="G64" s="42" t="s">
        <v>180</v>
      </c>
      <c r="H64" s="42" t="s">
        <v>181</v>
      </c>
      <c r="I64" s="12"/>
      <c r="J64" s="12"/>
    </row>
    <row r="65" spans="1:13" x14ac:dyDescent="0.25">
      <c r="A65" s="8">
        <v>52</v>
      </c>
      <c r="B65" s="49" t="s">
        <v>70</v>
      </c>
      <c r="C65" s="46">
        <f t="shared" ref="C65:F65" si="2">SUM(C66:C84)</f>
        <v>64766</v>
      </c>
      <c r="D65" s="46">
        <f t="shared" si="2"/>
        <v>38590</v>
      </c>
      <c r="E65" s="46">
        <f t="shared" si="2"/>
        <v>32245.119999999992</v>
      </c>
      <c r="F65" s="46">
        <f t="shared" si="2"/>
        <v>28854</v>
      </c>
      <c r="G65" s="46">
        <f>SUM(G66:G84)</f>
        <v>41494</v>
      </c>
      <c r="H65" s="46">
        <f>SUM(H66:H84)</f>
        <v>19897.160000000007</v>
      </c>
      <c r="I65" s="12"/>
      <c r="J65" s="12"/>
    </row>
    <row r="66" spans="1:13" x14ac:dyDescent="0.25">
      <c r="A66" s="3">
        <v>53</v>
      </c>
      <c r="B66" s="16" t="s">
        <v>196</v>
      </c>
      <c r="C66" s="17">
        <v>26541</v>
      </c>
      <c r="D66" s="17">
        <v>0</v>
      </c>
      <c r="E66" s="17">
        <v>4411.74</v>
      </c>
      <c r="F66" s="17">
        <v>0</v>
      </c>
      <c r="G66" s="17">
        <v>0</v>
      </c>
      <c r="H66" s="17">
        <v>0</v>
      </c>
      <c r="I66" s="28"/>
      <c r="J66" s="28"/>
      <c r="K66" s="28"/>
      <c r="L66" s="28"/>
      <c r="M66" s="28"/>
    </row>
    <row r="67" spans="1:13" x14ac:dyDescent="0.25">
      <c r="A67" s="3">
        <v>54</v>
      </c>
      <c r="B67" s="16" t="s">
        <v>194</v>
      </c>
      <c r="C67" s="19">
        <v>335</v>
      </c>
      <c r="D67" s="19">
        <v>0</v>
      </c>
      <c r="E67" s="19">
        <v>3114.65</v>
      </c>
      <c r="F67" s="19">
        <v>0</v>
      </c>
      <c r="G67" s="19">
        <v>4430</v>
      </c>
      <c r="H67" s="19">
        <v>4201.12</v>
      </c>
      <c r="I67" s="34"/>
      <c r="J67" s="34"/>
      <c r="K67" s="34"/>
      <c r="L67" s="34"/>
      <c r="M67" s="34"/>
    </row>
    <row r="68" spans="1:13" x14ac:dyDescent="0.25">
      <c r="A68" s="3">
        <v>55</v>
      </c>
      <c r="B68" s="16" t="s">
        <v>71</v>
      </c>
      <c r="C68" s="17">
        <v>32300</v>
      </c>
      <c r="D68" s="17">
        <v>33000</v>
      </c>
      <c r="E68" s="17">
        <v>21142.82</v>
      </c>
      <c r="F68" s="17">
        <v>23000</v>
      </c>
      <c r="G68" s="17">
        <v>26680</v>
      </c>
      <c r="H68" s="17">
        <v>9366.6200000000008</v>
      </c>
      <c r="I68" s="12"/>
      <c r="J68" s="28"/>
      <c r="K68" s="28"/>
      <c r="L68" s="28"/>
      <c r="M68" s="28"/>
    </row>
    <row r="69" spans="1:13" x14ac:dyDescent="0.25">
      <c r="A69" s="3">
        <v>56</v>
      </c>
      <c r="B69" s="16" t="s">
        <v>72</v>
      </c>
      <c r="C69" s="17">
        <v>150</v>
      </c>
      <c r="D69" s="17">
        <v>150</v>
      </c>
      <c r="E69" s="17">
        <v>176.55</v>
      </c>
      <c r="F69" s="17">
        <v>180</v>
      </c>
      <c r="G69" s="17">
        <v>1600</v>
      </c>
      <c r="H69" s="17">
        <v>1523.95</v>
      </c>
      <c r="I69" s="12"/>
      <c r="J69" s="28"/>
      <c r="K69" s="28"/>
      <c r="L69" s="28"/>
      <c r="M69" s="28"/>
    </row>
    <row r="70" spans="1:13" x14ac:dyDescent="0.25">
      <c r="A70" s="3">
        <v>57</v>
      </c>
      <c r="B70" s="16" t="s">
        <v>73</v>
      </c>
      <c r="C70" s="17">
        <v>1200</v>
      </c>
      <c r="D70" s="17">
        <v>1200</v>
      </c>
      <c r="E70" s="17">
        <v>870.76</v>
      </c>
      <c r="F70" s="17">
        <v>1200</v>
      </c>
      <c r="G70" s="17">
        <v>1200</v>
      </c>
      <c r="H70" s="17">
        <v>194.61</v>
      </c>
      <c r="I70" s="28"/>
      <c r="J70" s="28"/>
      <c r="K70" s="28"/>
      <c r="L70" s="28"/>
      <c r="M70" s="28"/>
    </row>
    <row r="71" spans="1:13" x14ac:dyDescent="0.25">
      <c r="A71" s="3">
        <v>58</v>
      </c>
      <c r="B71" s="16" t="s">
        <v>74</v>
      </c>
      <c r="C71" s="17">
        <v>600</v>
      </c>
      <c r="D71" s="17">
        <v>600</v>
      </c>
      <c r="E71" s="17">
        <v>101.51</v>
      </c>
      <c r="F71" s="17">
        <v>600</v>
      </c>
      <c r="G71" s="17">
        <v>600</v>
      </c>
      <c r="H71" s="17">
        <v>0</v>
      </c>
      <c r="I71" s="28"/>
      <c r="J71" s="28"/>
      <c r="K71" s="28"/>
      <c r="L71" s="28"/>
      <c r="M71" s="28"/>
    </row>
    <row r="72" spans="1:13" x14ac:dyDescent="0.25">
      <c r="A72" s="3">
        <v>59</v>
      </c>
      <c r="B72" s="16" t="s">
        <v>75</v>
      </c>
      <c r="C72" s="17">
        <v>1000</v>
      </c>
      <c r="D72" s="17">
        <v>1000</v>
      </c>
      <c r="E72" s="17">
        <v>892.6</v>
      </c>
      <c r="F72" s="17">
        <v>1000</v>
      </c>
      <c r="G72" s="17">
        <v>1000</v>
      </c>
      <c r="H72" s="17">
        <v>464.64</v>
      </c>
      <c r="I72" s="28"/>
      <c r="J72" s="28"/>
      <c r="K72" s="28"/>
      <c r="L72" s="28"/>
      <c r="M72" s="28"/>
    </row>
    <row r="73" spans="1:13" x14ac:dyDescent="0.25">
      <c r="A73" s="3">
        <v>60</v>
      </c>
      <c r="B73" s="16" t="s">
        <v>76</v>
      </c>
      <c r="C73" s="17">
        <v>500</v>
      </c>
      <c r="D73" s="17">
        <v>500</v>
      </c>
      <c r="E73" s="17">
        <v>25.09</v>
      </c>
      <c r="F73" s="17">
        <v>500</v>
      </c>
      <c r="G73" s="17">
        <v>500</v>
      </c>
      <c r="H73" s="17">
        <v>239.2</v>
      </c>
      <c r="I73" s="28"/>
      <c r="J73" s="28"/>
      <c r="K73" s="28"/>
      <c r="L73" s="28"/>
      <c r="M73" s="28"/>
    </row>
    <row r="74" spans="1:13" x14ac:dyDescent="0.25">
      <c r="A74" s="3">
        <v>61</v>
      </c>
      <c r="B74" s="16" t="s">
        <v>77</v>
      </c>
      <c r="C74" s="17">
        <v>110</v>
      </c>
      <c r="D74" s="17">
        <v>110</v>
      </c>
      <c r="E74" s="17">
        <v>0</v>
      </c>
      <c r="F74" s="17">
        <v>110</v>
      </c>
      <c r="G74" s="17">
        <v>110</v>
      </c>
      <c r="H74" s="17">
        <v>0</v>
      </c>
      <c r="I74" s="28"/>
      <c r="J74" s="28"/>
      <c r="K74" s="28"/>
      <c r="L74" s="28"/>
      <c r="M74" s="28"/>
    </row>
    <row r="75" spans="1:13" x14ac:dyDescent="0.25">
      <c r="A75" s="3">
        <v>62</v>
      </c>
      <c r="B75" s="16" t="s">
        <v>78</v>
      </c>
      <c r="C75" s="17">
        <v>200</v>
      </c>
      <c r="D75" s="17">
        <v>200</v>
      </c>
      <c r="E75" s="17">
        <v>147.88999999999999</v>
      </c>
      <c r="F75" s="17">
        <v>200</v>
      </c>
      <c r="G75" s="17">
        <v>200</v>
      </c>
      <c r="H75" s="17">
        <v>42.43</v>
      </c>
      <c r="I75" s="28"/>
      <c r="J75" s="28"/>
      <c r="K75" s="24"/>
      <c r="L75" s="24"/>
      <c r="M75" s="22"/>
    </row>
    <row r="76" spans="1:13" x14ac:dyDescent="0.25">
      <c r="A76" s="3">
        <v>63</v>
      </c>
      <c r="B76" s="16" t="s">
        <v>79</v>
      </c>
      <c r="C76" s="17">
        <v>300</v>
      </c>
      <c r="D76" s="17">
        <v>300</v>
      </c>
      <c r="E76" s="17">
        <v>72.099999999999994</v>
      </c>
      <c r="F76" s="17">
        <v>300</v>
      </c>
      <c r="G76" s="17">
        <v>300</v>
      </c>
      <c r="H76" s="17">
        <v>0</v>
      </c>
      <c r="I76" s="24"/>
      <c r="J76" s="24"/>
      <c r="K76" s="12"/>
      <c r="L76" s="12"/>
    </row>
    <row r="77" spans="1:13" x14ac:dyDescent="0.25">
      <c r="A77" s="3">
        <v>64</v>
      </c>
      <c r="B77" s="16" t="s">
        <v>80</v>
      </c>
      <c r="C77" s="17">
        <v>130</v>
      </c>
      <c r="D77" s="17">
        <v>130</v>
      </c>
      <c r="E77" s="17">
        <v>0</v>
      </c>
      <c r="F77" s="17">
        <v>130</v>
      </c>
      <c r="G77" s="17">
        <v>130</v>
      </c>
      <c r="H77" s="17">
        <v>0</v>
      </c>
      <c r="I77" s="12"/>
      <c r="J77" s="12"/>
      <c r="K77" s="12"/>
      <c r="L77" s="12"/>
    </row>
    <row r="78" spans="1:13" x14ac:dyDescent="0.25">
      <c r="A78" s="3">
        <v>65</v>
      </c>
      <c r="B78" s="16" t="s">
        <v>81</v>
      </c>
      <c r="C78" s="19">
        <v>150</v>
      </c>
      <c r="D78" s="19">
        <v>150</v>
      </c>
      <c r="E78" s="19">
        <v>91.96</v>
      </c>
      <c r="F78" s="19">
        <v>170</v>
      </c>
      <c r="G78" s="19">
        <v>170</v>
      </c>
      <c r="H78" s="19">
        <v>72.19</v>
      </c>
      <c r="I78" s="12"/>
      <c r="J78" s="12"/>
      <c r="K78" s="12"/>
      <c r="L78" s="12"/>
    </row>
    <row r="79" spans="1:13" x14ac:dyDescent="0.25">
      <c r="A79" s="3">
        <v>66</v>
      </c>
      <c r="B79" s="16" t="s">
        <v>82</v>
      </c>
      <c r="C79" s="17">
        <v>700</v>
      </c>
      <c r="D79" s="17">
        <v>700</v>
      </c>
      <c r="E79" s="17">
        <v>595.04</v>
      </c>
      <c r="F79" s="17">
        <v>700</v>
      </c>
      <c r="G79" s="17">
        <v>700</v>
      </c>
      <c r="H79" s="17">
        <v>233.54</v>
      </c>
      <c r="I79" s="12"/>
      <c r="J79" s="12"/>
      <c r="K79" s="12"/>
      <c r="L79" s="12"/>
    </row>
    <row r="80" spans="1:13" x14ac:dyDescent="0.25">
      <c r="A80" s="3">
        <v>67</v>
      </c>
      <c r="B80" s="16" t="s">
        <v>83</v>
      </c>
      <c r="C80" s="17">
        <v>200</v>
      </c>
      <c r="D80" s="17">
        <v>200</v>
      </c>
      <c r="E80" s="17">
        <v>107.5</v>
      </c>
      <c r="F80" s="17">
        <v>110</v>
      </c>
      <c r="G80" s="17">
        <v>3000</v>
      </c>
      <c r="H80" s="17">
        <v>2945.91</v>
      </c>
      <c r="I80" s="12"/>
      <c r="J80" s="12"/>
      <c r="K80" s="12"/>
      <c r="L80" s="12"/>
    </row>
    <row r="81" spans="1:12" x14ac:dyDescent="0.25">
      <c r="A81" s="3">
        <v>68</v>
      </c>
      <c r="B81" s="16" t="s">
        <v>84</v>
      </c>
      <c r="C81" s="17">
        <v>250</v>
      </c>
      <c r="D81" s="17">
        <v>250</v>
      </c>
      <c r="E81" s="17">
        <v>390.97</v>
      </c>
      <c r="F81" s="17">
        <v>450</v>
      </c>
      <c r="G81" s="17">
        <v>450</v>
      </c>
      <c r="H81" s="17">
        <v>419.17</v>
      </c>
      <c r="I81" s="12"/>
      <c r="J81" s="12"/>
      <c r="K81" s="12"/>
      <c r="L81" s="12"/>
    </row>
    <row r="82" spans="1:12" x14ac:dyDescent="0.25">
      <c r="A82" s="3">
        <v>69</v>
      </c>
      <c r="B82" s="16" t="s">
        <v>161</v>
      </c>
      <c r="C82" s="17">
        <v>0</v>
      </c>
      <c r="D82" s="17">
        <v>0</v>
      </c>
      <c r="E82" s="17">
        <v>103.94</v>
      </c>
      <c r="F82" s="17">
        <v>104</v>
      </c>
      <c r="G82" s="17">
        <v>104</v>
      </c>
      <c r="H82" s="17">
        <v>15.65</v>
      </c>
      <c r="I82" s="12"/>
      <c r="J82" s="12"/>
      <c r="K82" s="12"/>
      <c r="L82" s="12"/>
    </row>
    <row r="83" spans="1:12" x14ac:dyDescent="0.25">
      <c r="A83" s="3">
        <v>70</v>
      </c>
      <c r="B83" s="16" t="s">
        <v>187</v>
      </c>
      <c r="C83" s="17"/>
      <c r="D83" s="17"/>
      <c r="E83" s="17"/>
      <c r="F83" s="17">
        <v>0</v>
      </c>
      <c r="G83" s="17">
        <v>200</v>
      </c>
      <c r="H83" s="17">
        <v>160.38999999999999</v>
      </c>
      <c r="I83" s="12"/>
      <c r="J83" s="12"/>
      <c r="K83" s="12"/>
      <c r="L83" s="12"/>
    </row>
    <row r="84" spans="1:12" x14ac:dyDescent="0.25">
      <c r="A84" s="3">
        <v>71</v>
      </c>
      <c r="B84" s="16" t="s">
        <v>85</v>
      </c>
      <c r="C84" s="17">
        <v>100</v>
      </c>
      <c r="D84" s="17">
        <v>100</v>
      </c>
      <c r="E84" s="17">
        <v>0</v>
      </c>
      <c r="F84" s="17">
        <v>100</v>
      </c>
      <c r="G84" s="17">
        <v>120</v>
      </c>
      <c r="H84" s="17">
        <v>17.739999999999998</v>
      </c>
      <c r="I84" s="12"/>
      <c r="J84" s="12"/>
    </row>
    <row r="85" spans="1:12" x14ac:dyDescent="0.25">
      <c r="A85" s="8">
        <v>72</v>
      </c>
      <c r="B85" s="49" t="s">
        <v>86</v>
      </c>
      <c r="C85" s="46">
        <f t="shared" ref="C85:F85" si="3">SUM(C86:C87)</f>
        <v>1931</v>
      </c>
      <c r="D85" s="46">
        <f t="shared" si="3"/>
        <v>1931</v>
      </c>
      <c r="E85" s="46">
        <f t="shared" si="3"/>
        <v>1850.39</v>
      </c>
      <c r="F85" s="46">
        <f t="shared" si="3"/>
        <v>2150</v>
      </c>
      <c r="G85" s="46">
        <f>SUM(G86:G87)</f>
        <v>2330</v>
      </c>
      <c r="H85" s="46">
        <f>SUM(H86:H87)</f>
        <v>1333.49</v>
      </c>
      <c r="I85" s="12"/>
      <c r="J85" s="12"/>
    </row>
    <row r="86" spans="1:12" x14ac:dyDescent="0.25">
      <c r="A86" s="3">
        <v>73</v>
      </c>
      <c r="B86" s="16" t="s">
        <v>87</v>
      </c>
      <c r="C86" s="17">
        <v>1581</v>
      </c>
      <c r="D86" s="17">
        <v>1581</v>
      </c>
      <c r="E86" s="17">
        <v>1697.97</v>
      </c>
      <c r="F86" s="17">
        <v>1800</v>
      </c>
      <c r="G86" s="17">
        <v>1800</v>
      </c>
      <c r="H86" s="17">
        <v>816.99</v>
      </c>
      <c r="I86" s="12"/>
      <c r="J86" s="12"/>
    </row>
    <row r="87" spans="1:12" ht="16.5" customHeight="1" x14ac:dyDescent="0.25">
      <c r="A87" s="3">
        <v>74</v>
      </c>
      <c r="B87" s="16" t="s">
        <v>88</v>
      </c>
      <c r="C87" s="17">
        <v>350</v>
      </c>
      <c r="D87" s="17">
        <v>350</v>
      </c>
      <c r="E87" s="17">
        <v>152.41999999999999</v>
      </c>
      <c r="F87" s="17">
        <v>350</v>
      </c>
      <c r="G87" s="17">
        <v>530</v>
      </c>
      <c r="H87" s="17">
        <v>516.5</v>
      </c>
      <c r="I87" s="12"/>
      <c r="J87" s="12"/>
    </row>
    <row r="88" spans="1:12" ht="49.5" hidden="1" customHeight="1" x14ac:dyDescent="0.25">
      <c r="C88" s="22"/>
      <c r="D88" s="22"/>
      <c r="E88" s="23"/>
      <c r="G88" s="12"/>
      <c r="H88" s="12"/>
      <c r="I88" s="12"/>
      <c r="J88" s="12"/>
    </row>
    <row r="89" spans="1:12" ht="8.25" hidden="1" customHeight="1" x14ac:dyDescent="0.25">
      <c r="C89" s="22"/>
      <c r="D89" s="22"/>
      <c r="E89" s="24"/>
      <c r="G89" s="12"/>
      <c r="H89" s="12"/>
      <c r="I89" s="12"/>
      <c r="J89" s="12"/>
    </row>
    <row r="90" spans="1:12" hidden="1" x14ac:dyDescent="0.25">
      <c r="C90" s="22"/>
      <c r="D90" s="22"/>
      <c r="E90" s="22"/>
      <c r="G90" s="12"/>
      <c r="H90" s="12"/>
      <c r="I90" s="12"/>
      <c r="J90" s="12"/>
    </row>
    <row r="91" spans="1:12" ht="107.25" hidden="1" customHeight="1" x14ac:dyDescent="0.25">
      <c r="C91" s="22"/>
      <c r="D91" s="22"/>
      <c r="E91" s="22"/>
      <c r="G91" s="12"/>
      <c r="H91" s="12"/>
      <c r="I91" s="12"/>
      <c r="J91" s="12"/>
    </row>
    <row r="92" spans="1:12" ht="78.75" customHeight="1" x14ac:dyDescent="0.25">
      <c r="C92" s="22"/>
      <c r="D92" s="22"/>
      <c r="E92" s="22"/>
      <c r="G92" s="12"/>
      <c r="H92" s="12"/>
      <c r="I92" s="12"/>
      <c r="J92" s="12"/>
    </row>
    <row r="93" spans="1:12" ht="27.75" customHeight="1" x14ac:dyDescent="0.3">
      <c r="A93" s="4" t="s">
        <v>1</v>
      </c>
      <c r="B93" s="14" t="s">
        <v>30</v>
      </c>
      <c r="C93" s="20" t="s">
        <v>2</v>
      </c>
      <c r="D93" s="20" t="s">
        <v>3</v>
      </c>
      <c r="E93" s="20" t="s">
        <v>3</v>
      </c>
      <c r="F93" s="5" t="s">
        <v>177</v>
      </c>
      <c r="G93" s="5" t="s">
        <v>177</v>
      </c>
      <c r="H93" s="5" t="s">
        <v>177</v>
      </c>
      <c r="I93" s="12"/>
      <c r="J93" s="12"/>
    </row>
    <row r="94" spans="1:12" ht="30.75" customHeight="1" x14ac:dyDescent="0.25">
      <c r="A94" s="6"/>
      <c r="B94" s="6"/>
      <c r="C94" s="7" t="s">
        <v>151</v>
      </c>
      <c r="D94" s="7" t="s">
        <v>152</v>
      </c>
      <c r="E94" s="7" t="s">
        <v>163</v>
      </c>
      <c r="F94" s="42" t="s">
        <v>179</v>
      </c>
      <c r="G94" s="42" t="s">
        <v>180</v>
      </c>
      <c r="H94" s="42" t="s">
        <v>181</v>
      </c>
      <c r="I94" s="12"/>
      <c r="J94" s="12"/>
    </row>
    <row r="95" spans="1:12" x14ac:dyDescent="0.25">
      <c r="A95" s="8">
        <v>75</v>
      </c>
      <c r="B95" s="45" t="s">
        <v>89</v>
      </c>
      <c r="C95" s="46">
        <f t="shared" ref="C95:F95" si="4">SUM(C96:C108)</f>
        <v>6918</v>
      </c>
      <c r="D95" s="46">
        <f t="shared" si="4"/>
        <v>10800</v>
      </c>
      <c r="E95" s="46">
        <f t="shared" si="4"/>
        <v>6881.5599999999995</v>
      </c>
      <c r="F95" s="46">
        <f t="shared" si="4"/>
        <v>11000</v>
      </c>
      <c r="G95" s="46">
        <f>SUM(G96:G108)</f>
        <v>10405</v>
      </c>
      <c r="H95" s="46">
        <f>SUM(H96:H108)</f>
        <v>3870.25</v>
      </c>
      <c r="I95" s="12"/>
      <c r="J95" s="12"/>
    </row>
    <row r="96" spans="1:12" x14ac:dyDescent="0.25">
      <c r="A96" s="3">
        <v>76</v>
      </c>
      <c r="B96" s="16" t="s">
        <v>90</v>
      </c>
      <c r="C96" s="17">
        <v>222</v>
      </c>
      <c r="D96" s="17">
        <v>600</v>
      </c>
      <c r="E96" s="17">
        <v>197.79</v>
      </c>
      <c r="F96" s="17">
        <v>600</v>
      </c>
      <c r="G96" s="17">
        <v>330</v>
      </c>
      <c r="H96" s="17">
        <v>322.52999999999997</v>
      </c>
      <c r="I96" s="12"/>
      <c r="J96" s="12"/>
    </row>
    <row r="97" spans="1:11" x14ac:dyDescent="0.25">
      <c r="A97" s="3">
        <v>77</v>
      </c>
      <c r="B97" s="16" t="s">
        <v>91</v>
      </c>
      <c r="C97" s="17">
        <v>524</v>
      </c>
      <c r="D97" s="17">
        <v>600</v>
      </c>
      <c r="E97" s="17">
        <v>451.67</v>
      </c>
      <c r="F97" s="17">
        <v>600</v>
      </c>
      <c r="G97" s="17">
        <v>400</v>
      </c>
      <c r="H97" s="17">
        <v>399.1</v>
      </c>
      <c r="I97" s="12"/>
      <c r="J97" s="12"/>
    </row>
    <row r="98" spans="1:11" x14ac:dyDescent="0.25">
      <c r="A98" s="3">
        <v>78</v>
      </c>
      <c r="B98" s="16" t="s">
        <v>92</v>
      </c>
      <c r="C98" s="17">
        <v>502</v>
      </c>
      <c r="D98" s="17">
        <v>600</v>
      </c>
      <c r="E98" s="17">
        <v>242.61</v>
      </c>
      <c r="F98" s="17">
        <v>600</v>
      </c>
      <c r="G98" s="17">
        <v>435</v>
      </c>
      <c r="H98" s="17">
        <v>431.12</v>
      </c>
      <c r="I98" s="12"/>
      <c r="J98" s="12"/>
    </row>
    <row r="99" spans="1:11" x14ac:dyDescent="0.25">
      <c r="A99" s="3">
        <v>79</v>
      </c>
      <c r="B99" s="16" t="s">
        <v>93</v>
      </c>
      <c r="C99" s="17">
        <v>393</v>
      </c>
      <c r="D99" s="17">
        <v>600</v>
      </c>
      <c r="E99" s="17">
        <v>434.84</v>
      </c>
      <c r="F99" s="17">
        <v>600</v>
      </c>
      <c r="G99" s="17">
        <v>590</v>
      </c>
      <c r="H99" s="17">
        <v>585.59</v>
      </c>
      <c r="I99" s="12"/>
      <c r="J99" s="12"/>
    </row>
    <row r="100" spans="1:11" x14ac:dyDescent="0.25">
      <c r="A100" s="3">
        <v>80</v>
      </c>
      <c r="B100" s="16" t="s">
        <v>97</v>
      </c>
      <c r="C100" s="17">
        <v>597</v>
      </c>
      <c r="D100" s="17">
        <v>600</v>
      </c>
      <c r="E100" s="17">
        <v>612.13</v>
      </c>
      <c r="F100" s="17">
        <v>600</v>
      </c>
      <c r="G100" s="17">
        <v>640</v>
      </c>
      <c r="H100" s="17">
        <v>639.05999999999995</v>
      </c>
      <c r="I100" s="12"/>
      <c r="J100" s="12"/>
    </row>
    <row r="101" spans="1:11" x14ac:dyDescent="0.25">
      <c r="A101" s="3">
        <v>81</v>
      </c>
      <c r="B101" s="16" t="s">
        <v>94</v>
      </c>
      <c r="C101" s="17">
        <v>1300</v>
      </c>
      <c r="D101" s="17">
        <v>1300</v>
      </c>
      <c r="E101" s="17">
        <v>0</v>
      </c>
      <c r="F101" s="17">
        <v>1300</v>
      </c>
      <c r="G101" s="17">
        <v>1300</v>
      </c>
      <c r="H101" s="17">
        <v>0</v>
      </c>
      <c r="I101" s="12"/>
      <c r="J101" s="12"/>
    </row>
    <row r="102" spans="1:11" x14ac:dyDescent="0.25">
      <c r="A102" s="3">
        <v>82</v>
      </c>
      <c r="B102" s="16" t="s">
        <v>95</v>
      </c>
      <c r="C102" s="17">
        <v>400</v>
      </c>
      <c r="D102" s="17">
        <v>600</v>
      </c>
      <c r="E102" s="17">
        <v>0</v>
      </c>
      <c r="F102" s="17">
        <v>600</v>
      </c>
      <c r="G102" s="17">
        <v>600</v>
      </c>
      <c r="H102" s="17">
        <v>0</v>
      </c>
      <c r="I102" s="12"/>
      <c r="J102" s="12"/>
    </row>
    <row r="103" spans="1:11" x14ac:dyDescent="0.25">
      <c r="A103" s="3">
        <v>83</v>
      </c>
      <c r="B103" s="16" t="s">
        <v>96</v>
      </c>
      <c r="C103" s="17">
        <v>500</v>
      </c>
      <c r="D103" s="17">
        <v>600</v>
      </c>
      <c r="E103" s="17">
        <v>0</v>
      </c>
      <c r="F103" s="17">
        <v>600</v>
      </c>
      <c r="G103" s="17">
        <v>600</v>
      </c>
      <c r="H103" s="17">
        <v>0</v>
      </c>
      <c r="I103" s="12"/>
      <c r="J103" s="12"/>
    </row>
    <row r="104" spans="1:11" x14ac:dyDescent="0.25">
      <c r="A104" s="3">
        <v>84</v>
      </c>
      <c r="B104" s="16" t="s">
        <v>98</v>
      </c>
      <c r="C104" s="17">
        <v>1000</v>
      </c>
      <c r="D104" s="17">
        <v>1000</v>
      </c>
      <c r="E104" s="17">
        <v>272.85000000000002</v>
      </c>
      <c r="F104" s="17">
        <v>1000</v>
      </c>
      <c r="G104" s="17">
        <v>1000</v>
      </c>
      <c r="H104" s="17">
        <v>255.97</v>
      </c>
      <c r="I104" s="12"/>
      <c r="J104" s="12"/>
    </row>
    <row r="105" spans="1:11" x14ac:dyDescent="0.25">
      <c r="A105" s="3">
        <v>85</v>
      </c>
      <c r="B105" s="16" t="s">
        <v>99</v>
      </c>
      <c r="C105" s="17">
        <v>350</v>
      </c>
      <c r="D105" s="17">
        <v>600</v>
      </c>
      <c r="E105" s="17">
        <v>488.68</v>
      </c>
      <c r="F105" s="17">
        <v>600</v>
      </c>
      <c r="G105" s="17">
        <v>610</v>
      </c>
      <c r="H105" s="17">
        <v>607.59</v>
      </c>
      <c r="I105" s="12"/>
      <c r="J105" s="12"/>
    </row>
    <row r="106" spans="1:11" x14ac:dyDescent="0.25">
      <c r="A106" s="3">
        <v>86</v>
      </c>
      <c r="B106" s="16" t="s">
        <v>166</v>
      </c>
      <c r="C106" s="17">
        <v>0</v>
      </c>
      <c r="D106" s="17">
        <v>600</v>
      </c>
      <c r="E106" s="17">
        <v>459.91</v>
      </c>
      <c r="F106" s="17">
        <v>600</v>
      </c>
      <c r="G106" s="17">
        <v>600</v>
      </c>
      <c r="H106" s="17">
        <v>239.39</v>
      </c>
      <c r="I106" s="12"/>
      <c r="J106" s="12"/>
    </row>
    <row r="107" spans="1:11" x14ac:dyDescent="0.25">
      <c r="A107" s="3">
        <v>87</v>
      </c>
      <c r="B107" s="16" t="s">
        <v>100</v>
      </c>
      <c r="C107" s="17">
        <v>1130</v>
      </c>
      <c r="D107" s="17">
        <v>2400</v>
      </c>
      <c r="E107" s="17">
        <v>3221.08</v>
      </c>
      <c r="F107" s="17">
        <v>3000</v>
      </c>
      <c r="G107" s="17">
        <v>3000</v>
      </c>
      <c r="H107" s="17">
        <v>389.9</v>
      </c>
      <c r="I107" s="12"/>
      <c r="J107" s="12"/>
    </row>
    <row r="108" spans="1:11" x14ac:dyDescent="0.25">
      <c r="A108" s="3">
        <v>88</v>
      </c>
      <c r="B108" s="16" t="s">
        <v>148</v>
      </c>
      <c r="C108" s="17">
        <v>0</v>
      </c>
      <c r="D108" s="17">
        <v>700</v>
      </c>
      <c r="E108" s="17">
        <v>500</v>
      </c>
      <c r="F108" s="17">
        <v>300</v>
      </c>
      <c r="G108" s="17">
        <v>300</v>
      </c>
      <c r="H108" s="17">
        <v>0</v>
      </c>
      <c r="I108" s="12"/>
      <c r="J108" s="12"/>
    </row>
    <row r="109" spans="1:11" x14ac:dyDescent="0.25">
      <c r="A109" s="8">
        <v>89</v>
      </c>
      <c r="B109" s="45" t="s">
        <v>101</v>
      </c>
      <c r="C109" s="46">
        <f t="shared" ref="C109:F109" si="5">SUM(C110:C122)</f>
        <v>40165</v>
      </c>
      <c r="D109" s="46">
        <f t="shared" si="5"/>
        <v>39665</v>
      </c>
      <c r="E109" s="46">
        <f t="shared" si="5"/>
        <v>28099.61</v>
      </c>
      <c r="F109" s="46">
        <f t="shared" si="5"/>
        <v>42320</v>
      </c>
      <c r="G109" s="46">
        <f>SUM(G110:G122)</f>
        <v>42190</v>
      </c>
      <c r="H109" s="46">
        <f>SUM(H110:H122)</f>
        <v>19218.790000000005</v>
      </c>
      <c r="I109" s="12"/>
      <c r="J109" s="12"/>
    </row>
    <row r="110" spans="1:11" x14ac:dyDescent="0.25">
      <c r="A110" s="3">
        <v>90</v>
      </c>
      <c r="B110" s="16" t="s">
        <v>102</v>
      </c>
      <c r="C110" s="17">
        <v>32000</v>
      </c>
      <c r="D110" s="17">
        <v>33000</v>
      </c>
      <c r="E110" s="17">
        <v>23567.97</v>
      </c>
      <c r="F110" s="17">
        <v>36000</v>
      </c>
      <c r="G110" s="17">
        <v>36000</v>
      </c>
      <c r="H110" s="17">
        <v>16767.3</v>
      </c>
      <c r="I110" s="55"/>
      <c r="J110" s="28"/>
      <c r="K110" s="28"/>
    </row>
    <row r="111" spans="1:11" x14ac:dyDescent="0.25">
      <c r="A111" s="3">
        <v>91</v>
      </c>
      <c r="B111" s="16" t="s">
        <v>103</v>
      </c>
      <c r="C111" s="17">
        <v>200</v>
      </c>
      <c r="D111" s="17">
        <v>200</v>
      </c>
      <c r="E111" s="17">
        <v>102.82</v>
      </c>
      <c r="F111" s="17">
        <v>200</v>
      </c>
      <c r="G111" s="17">
        <v>200</v>
      </c>
      <c r="H111" s="17">
        <v>70.650000000000006</v>
      </c>
      <c r="I111" s="55"/>
      <c r="J111" s="28"/>
      <c r="K111" s="28"/>
    </row>
    <row r="112" spans="1:11" x14ac:dyDescent="0.25">
      <c r="A112" s="3">
        <v>92</v>
      </c>
      <c r="B112" s="16" t="s">
        <v>104</v>
      </c>
      <c r="C112" s="17">
        <v>300</v>
      </c>
      <c r="D112" s="17">
        <v>300</v>
      </c>
      <c r="E112" s="17">
        <v>219.58</v>
      </c>
      <c r="F112" s="17">
        <v>240</v>
      </c>
      <c r="G112" s="17">
        <v>240</v>
      </c>
      <c r="H112" s="17">
        <v>72.56</v>
      </c>
      <c r="I112" s="55"/>
      <c r="J112" s="24"/>
      <c r="K112" s="22"/>
    </row>
    <row r="113" spans="1:10" x14ac:dyDescent="0.25">
      <c r="A113" s="3">
        <v>93</v>
      </c>
      <c r="B113" s="16" t="s">
        <v>105</v>
      </c>
      <c r="C113" s="17">
        <v>300</v>
      </c>
      <c r="D113" s="17">
        <v>300</v>
      </c>
      <c r="E113" s="17">
        <v>16.100000000000001</v>
      </c>
      <c r="F113" s="17">
        <v>100</v>
      </c>
      <c r="G113" s="17">
        <v>50</v>
      </c>
      <c r="H113" s="17">
        <v>13.34</v>
      </c>
      <c r="I113" s="55"/>
      <c r="J113" s="28"/>
    </row>
    <row r="114" spans="1:10" x14ac:dyDescent="0.25">
      <c r="A114" s="3">
        <v>94</v>
      </c>
      <c r="B114" s="16" t="s">
        <v>106</v>
      </c>
      <c r="C114" s="17">
        <v>300</v>
      </c>
      <c r="D114" s="17">
        <v>300</v>
      </c>
      <c r="E114" s="17">
        <v>93.29</v>
      </c>
      <c r="F114" s="17">
        <v>100</v>
      </c>
      <c r="G114" s="17">
        <v>300</v>
      </c>
      <c r="H114" s="17">
        <v>223.84</v>
      </c>
      <c r="I114" s="55"/>
      <c r="J114" s="28"/>
    </row>
    <row r="115" spans="1:10" x14ac:dyDescent="0.25">
      <c r="A115" s="3">
        <v>95</v>
      </c>
      <c r="B115" s="16" t="s">
        <v>107</v>
      </c>
      <c r="C115" s="17">
        <v>260</v>
      </c>
      <c r="D115" s="17">
        <v>260</v>
      </c>
      <c r="E115" s="17">
        <v>200.12</v>
      </c>
      <c r="F115" s="17">
        <v>260</v>
      </c>
      <c r="G115" s="17">
        <v>280</v>
      </c>
      <c r="H115" s="17">
        <v>122.34</v>
      </c>
      <c r="I115" s="55"/>
      <c r="J115" s="28"/>
    </row>
    <row r="116" spans="1:10" x14ac:dyDescent="0.25">
      <c r="A116" s="3">
        <v>96</v>
      </c>
      <c r="B116" s="16" t="s">
        <v>108</v>
      </c>
      <c r="C116" s="17">
        <v>220</v>
      </c>
      <c r="D116" s="17">
        <v>220</v>
      </c>
      <c r="E116" s="17">
        <v>370.75</v>
      </c>
      <c r="F116" s="17">
        <v>440</v>
      </c>
      <c r="G116" s="17">
        <v>440</v>
      </c>
      <c r="H116" s="17">
        <v>195.63</v>
      </c>
      <c r="I116" s="55"/>
      <c r="J116" s="28"/>
    </row>
    <row r="117" spans="1:10" x14ac:dyDescent="0.25">
      <c r="A117" s="3">
        <v>97</v>
      </c>
      <c r="B117" s="16" t="s">
        <v>109</v>
      </c>
      <c r="C117" s="17">
        <v>150</v>
      </c>
      <c r="D117" s="17">
        <v>150</v>
      </c>
      <c r="E117" s="17">
        <v>1292.9000000000001</v>
      </c>
      <c r="F117" s="17">
        <v>1300</v>
      </c>
      <c r="G117" s="17">
        <v>1000</v>
      </c>
      <c r="H117" s="17">
        <v>91.85</v>
      </c>
      <c r="I117" s="55"/>
      <c r="J117" s="28"/>
    </row>
    <row r="118" spans="1:10" x14ac:dyDescent="0.25">
      <c r="A118" s="3">
        <v>98</v>
      </c>
      <c r="B118" s="16" t="s">
        <v>110</v>
      </c>
      <c r="C118" s="17">
        <v>2000</v>
      </c>
      <c r="D118" s="17">
        <v>500</v>
      </c>
      <c r="E118" s="17">
        <v>21.26</v>
      </c>
      <c r="F118" s="17">
        <v>100</v>
      </c>
      <c r="G118" s="17">
        <v>100</v>
      </c>
      <c r="H118" s="17">
        <v>0</v>
      </c>
      <c r="I118" s="55"/>
      <c r="J118" s="28"/>
    </row>
    <row r="119" spans="1:10" x14ac:dyDescent="0.25">
      <c r="A119" s="3">
        <v>99</v>
      </c>
      <c r="B119" s="16" t="s">
        <v>111</v>
      </c>
      <c r="C119" s="17">
        <v>435</v>
      </c>
      <c r="D119" s="17">
        <v>435</v>
      </c>
      <c r="E119" s="17">
        <v>438.26</v>
      </c>
      <c r="F119" s="17">
        <v>480</v>
      </c>
      <c r="G119" s="17">
        <v>480</v>
      </c>
      <c r="H119" s="17">
        <v>285.18</v>
      </c>
      <c r="I119" s="55"/>
      <c r="J119" s="28"/>
    </row>
    <row r="120" spans="1:10" x14ac:dyDescent="0.25">
      <c r="A120" s="3">
        <v>100</v>
      </c>
      <c r="B120" s="16" t="s">
        <v>112</v>
      </c>
      <c r="C120" s="17">
        <v>3700</v>
      </c>
      <c r="D120" s="17">
        <v>3700</v>
      </c>
      <c r="E120" s="17">
        <v>1699.73</v>
      </c>
      <c r="F120" s="17">
        <v>2900</v>
      </c>
      <c r="G120" s="17">
        <v>2900</v>
      </c>
      <c r="H120" s="17">
        <v>1341.11</v>
      </c>
      <c r="I120" s="55"/>
      <c r="J120" s="28"/>
    </row>
    <row r="121" spans="1:10" x14ac:dyDescent="0.25">
      <c r="A121" s="3">
        <v>101</v>
      </c>
      <c r="B121" s="16" t="s">
        <v>113</v>
      </c>
      <c r="C121" s="17">
        <v>200</v>
      </c>
      <c r="D121" s="17">
        <v>200</v>
      </c>
      <c r="E121" s="17">
        <v>76.83</v>
      </c>
      <c r="F121" s="17">
        <v>100</v>
      </c>
      <c r="G121" s="17">
        <v>100</v>
      </c>
      <c r="H121" s="17">
        <v>34.99</v>
      </c>
      <c r="I121" s="55"/>
      <c r="J121" s="28"/>
    </row>
    <row r="122" spans="1:10" ht="16.5" customHeight="1" x14ac:dyDescent="0.25">
      <c r="A122" s="3">
        <v>102</v>
      </c>
      <c r="B122" s="16" t="s">
        <v>114</v>
      </c>
      <c r="C122" s="17">
        <v>100</v>
      </c>
      <c r="D122" s="17">
        <v>100</v>
      </c>
      <c r="E122" s="17">
        <v>0</v>
      </c>
      <c r="F122" s="17">
        <v>100</v>
      </c>
      <c r="G122" s="17">
        <v>100</v>
      </c>
      <c r="H122" s="17">
        <v>0</v>
      </c>
      <c r="I122" s="55"/>
      <c r="J122" s="28"/>
    </row>
    <row r="123" spans="1:10" ht="17.25" hidden="1" customHeight="1" x14ac:dyDescent="0.25">
      <c r="A123" s="40"/>
      <c r="B123" s="41"/>
      <c r="C123" s="23"/>
      <c r="D123" s="23"/>
      <c r="E123" s="23"/>
      <c r="G123" s="12"/>
      <c r="H123" s="12"/>
      <c r="I123" s="12"/>
      <c r="J123" s="12"/>
    </row>
    <row r="124" spans="1:10" ht="27" customHeight="1" x14ac:dyDescent="0.3">
      <c r="A124" s="4" t="s">
        <v>1</v>
      </c>
      <c r="B124" s="14" t="s">
        <v>30</v>
      </c>
      <c r="C124" s="20" t="s">
        <v>2</v>
      </c>
      <c r="D124" s="20" t="s">
        <v>3</v>
      </c>
      <c r="E124" s="20" t="s">
        <v>3</v>
      </c>
      <c r="F124" s="5" t="s">
        <v>177</v>
      </c>
      <c r="G124" s="5" t="s">
        <v>177</v>
      </c>
      <c r="H124" s="5" t="s">
        <v>177</v>
      </c>
      <c r="I124" s="28"/>
      <c r="J124" s="28"/>
    </row>
    <row r="125" spans="1:10" ht="48.75" customHeight="1" x14ac:dyDescent="0.25">
      <c r="A125" s="6"/>
      <c r="B125" s="6"/>
      <c r="C125" s="7" t="s">
        <v>151</v>
      </c>
      <c r="D125" s="7" t="s">
        <v>152</v>
      </c>
      <c r="E125" s="7" t="s">
        <v>163</v>
      </c>
      <c r="F125" s="42" t="s">
        <v>179</v>
      </c>
      <c r="G125" s="42" t="s">
        <v>180</v>
      </c>
      <c r="H125" s="42" t="s">
        <v>181</v>
      </c>
      <c r="I125" s="28"/>
      <c r="J125" s="28"/>
    </row>
    <row r="126" spans="1:10" x14ac:dyDescent="0.25">
      <c r="A126" s="8">
        <v>103</v>
      </c>
      <c r="B126" s="45" t="s">
        <v>115</v>
      </c>
      <c r="C126" s="46">
        <f t="shared" ref="C126:H126" si="6">SUM(C127:C135)</f>
        <v>20076</v>
      </c>
      <c r="D126" s="46">
        <f t="shared" si="6"/>
        <v>19822</v>
      </c>
      <c r="E126" s="46">
        <f t="shared" si="6"/>
        <v>20594.830000000002</v>
      </c>
      <c r="F126" s="46">
        <f t="shared" si="6"/>
        <v>27990</v>
      </c>
      <c r="G126" s="46">
        <f t="shared" si="6"/>
        <v>28100</v>
      </c>
      <c r="H126" s="46">
        <f t="shared" si="6"/>
        <v>14204.880000000001</v>
      </c>
      <c r="I126" s="24"/>
      <c r="J126" s="24"/>
    </row>
    <row r="127" spans="1:10" x14ac:dyDescent="0.25">
      <c r="A127" s="3">
        <v>104</v>
      </c>
      <c r="B127" s="16" t="s">
        <v>116</v>
      </c>
      <c r="C127" s="17">
        <v>400</v>
      </c>
      <c r="D127" s="17">
        <v>1000</v>
      </c>
      <c r="E127" s="17">
        <v>100</v>
      </c>
      <c r="F127" s="17">
        <v>1000</v>
      </c>
      <c r="G127" s="17">
        <v>1000</v>
      </c>
      <c r="H127" s="17">
        <v>300</v>
      </c>
      <c r="I127" s="12"/>
      <c r="J127" s="12"/>
    </row>
    <row r="128" spans="1:10" x14ac:dyDescent="0.25">
      <c r="A128" s="3">
        <v>105</v>
      </c>
      <c r="B128" s="16" t="s">
        <v>117</v>
      </c>
      <c r="C128" s="17">
        <v>10000</v>
      </c>
      <c r="D128" s="17">
        <v>15000</v>
      </c>
      <c r="E128" s="17">
        <v>9700</v>
      </c>
      <c r="F128" s="17">
        <v>15000</v>
      </c>
      <c r="G128" s="17">
        <v>15000</v>
      </c>
      <c r="H128" s="17">
        <v>7614</v>
      </c>
      <c r="I128" s="12"/>
      <c r="J128" s="12"/>
    </row>
    <row r="129" spans="1:10" x14ac:dyDescent="0.25">
      <c r="A129" s="3">
        <v>106</v>
      </c>
      <c r="B129" s="16" t="s">
        <v>118</v>
      </c>
      <c r="C129" s="17">
        <v>410</v>
      </c>
      <c r="D129" s="17">
        <v>410</v>
      </c>
      <c r="E129" s="17">
        <v>323.01</v>
      </c>
      <c r="F129" s="17">
        <v>410</v>
      </c>
      <c r="G129" s="17">
        <v>410</v>
      </c>
      <c r="H129" s="17">
        <v>68.099999999999994</v>
      </c>
      <c r="I129" s="12"/>
      <c r="J129" s="12"/>
    </row>
    <row r="130" spans="1:10" x14ac:dyDescent="0.25">
      <c r="A130" s="27">
        <v>107</v>
      </c>
      <c r="B130" s="16" t="s">
        <v>119</v>
      </c>
      <c r="C130" s="17">
        <v>310</v>
      </c>
      <c r="D130" s="17">
        <v>310</v>
      </c>
      <c r="E130" s="17">
        <v>0</v>
      </c>
      <c r="F130" s="17">
        <v>310</v>
      </c>
      <c r="G130" s="17">
        <v>310</v>
      </c>
      <c r="H130" s="17">
        <v>140</v>
      </c>
      <c r="I130" s="12"/>
      <c r="J130" s="12"/>
    </row>
    <row r="131" spans="1:10" x14ac:dyDescent="0.25">
      <c r="A131" s="3">
        <v>108</v>
      </c>
      <c r="B131" s="16" t="s">
        <v>120</v>
      </c>
      <c r="C131" s="17">
        <v>100</v>
      </c>
      <c r="D131" s="17">
        <v>100</v>
      </c>
      <c r="E131" s="17">
        <v>103.5</v>
      </c>
      <c r="F131" s="17">
        <v>110</v>
      </c>
      <c r="G131" s="17">
        <v>130</v>
      </c>
      <c r="H131" s="17">
        <v>127.5</v>
      </c>
      <c r="I131" s="12"/>
      <c r="J131" s="12"/>
    </row>
    <row r="132" spans="1:10" x14ac:dyDescent="0.25">
      <c r="A132" s="3">
        <v>109</v>
      </c>
      <c r="B132" s="16" t="s">
        <v>165</v>
      </c>
      <c r="C132" s="17">
        <v>7806</v>
      </c>
      <c r="D132" s="17">
        <v>1952</v>
      </c>
      <c r="E132" s="17">
        <v>9736.11</v>
      </c>
      <c r="F132" s="17">
        <v>9740</v>
      </c>
      <c r="G132" s="17">
        <v>9740</v>
      </c>
      <c r="H132" s="17">
        <v>5465.84</v>
      </c>
      <c r="I132" s="12"/>
      <c r="J132" s="12"/>
    </row>
    <row r="133" spans="1:10" x14ac:dyDescent="0.25">
      <c r="A133" s="3">
        <v>110</v>
      </c>
      <c r="B133" s="16" t="s">
        <v>121</v>
      </c>
      <c r="C133" s="17">
        <v>780</v>
      </c>
      <c r="D133" s="17">
        <v>780</v>
      </c>
      <c r="E133" s="17">
        <v>0</v>
      </c>
      <c r="F133" s="17">
        <v>780</v>
      </c>
      <c r="G133" s="17">
        <v>780</v>
      </c>
      <c r="H133" s="17">
        <v>0</v>
      </c>
      <c r="I133" s="12"/>
      <c r="J133" s="12"/>
    </row>
    <row r="134" spans="1:10" x14ac:dyDescent="0.25">
      <c r="A134" s="3">
        <v>111</v>
      </c>
      <c r="B134" s="16" t="s">
        <v>122</v>
      </c>
      <c r="C134" s="17">
        <v>60</v>
      </c>
      <c r="D134" s="17">
        <v>60</v>
      </c>
      <c r="E134" s="17">
        <v>130</v>
      </c>
      <c r="F134" s="17">
        <v>130</v>
      </c>
      <c r="G134" s="17">
        <v>220</v>
      </c>
      <c r="H134" s="17">
        <v>220</v>
      </c>
      <c r="I134" s="12"/>
      <c r="J134" s="12"/>
    </row>
    <row r="135" spans="1:10" x14ac:dyDescent="0.25">
      <c r="A135" s="3">
        <v>112</v>
      </c>
      <c r="B135" s="16" t="s">
        <v>123</v>
      </c>
      <c r="C135" s="17">
        <v>210</v>
      </c>
      <c r="D135" s="17">
        <v>210</v>
      </c>
      <c r="E135" s="17">
        <v>502.21</v>
      </c>
      <c r="F135" s="17">
        <v>510</v>
      </c>
      <c r="G135" s="17">
        <v>510</v>
      </c>
      <c r="H135" s="17">
        <v>269.44</v>
      </c>
      <c r="I135" s="12"/>
      <c r="J135" s="12"/>
    </row>
    <row r="136" spans="1:10" x14ac:dyDescent="0.25">
      <c r="A136" s="8">
        <v>113</v>
      </c>
      <c r="B136" s="45" t="s">
        <v>124</v>
      </c>
      <c r="C136" s="46">
        <f>SUM(C137:C160)</f>
        <v>157309</v>
      </c>
      <c r="D136" s="46">
        <f>SUM(D137:D160)</f>
        <v>17449</v>
      </c>
      <c r="E136" s="46">
        <f>SUM(E137:E163)</f>
        <v>137488.64000000001</v>
      </c>
      <c r="F136" s="46">
        <f>SUM(F137:F163)</f>
        <v>5554</v>
      </c>
      <c r="G136" s="46">
        <f>SUM(G137:G163)</f>
        <v>40493</v>
      </c>
      <c r="H136" s="46">
        <f>SUM(H137:H153)</f>
        <v>20170.09</v>
      </c>
      <c r="I136" s="12"/>
      <c r="J136" s="12"/>
    </row>
    <row r="137" spans="1:10" x14ac:dyDescent="0.25">
      <c r="A137" s="3">
        <v>114</v>
      </c>
      <c r="B137" s="16" t="s">
        <v>188</v>
      </c>
      <c r="C137" s="17">
        <v>7455</v>
      </c>
      <c r="D137" s="17">
        <v>0</v>
      </c>
      <c r="E137" s="17">
        <v>0</v>
      </c>
      <c r="F137" s="17">
        <v>0</v>
      </c>
      <c r="G137" s="17">
        <v>8000</v>
      </c>
      <c r="H137" s="17">
        <v>1649.59</v>
      </c>
      <c r="I137" s="12"/>
      <c r="J137" s="12"/>
    </row>
    <row r="138" spans="1:10" x14ac:dyDescent="0.25">
      <c r="A138" s="3">
        <v>115</v>
      </c>
      <c r="B138" s="16" t="s">
        <v>189</v>
      </c>
      <c r="C138" s="17">
        <v>2870</v>
      </c>
      <c r="D138" s="17">
        <v>0</v>
      </c>
      <c r="E138" s="17">
        <v>0</v>
      </c>
      <c r="F138" s="17">
        <v>0</v>
      </c>
      <c r="G138" s="17">
        <v>8400</v>
      </c>
      <c r="H138" s="17">
        <v>0</v>
      </c>
    </row>
    <row r="139" spans="1:10" x14ac:dyDescent="0.25">
      <c r="A139" s="3">
        <v>116</v>
      </c>
      <c r="B139" s="16" t="s">
        <v>197</v>
      </c>
      <c r="C139" s="17">
        <v>0</v>
      </c>
      <c r="D139" s="17">
        <v>0</v>
      </c>
      <c r="E139" s="17">
        <v>7402.66</v>
      </c>
      <c r="F139" s="17">
        <v>0</v>
      </c>
      <c r="G139" s="17">
        <v>250</v>
      </c>
      <c r="H139" s="17">
        <v>250</v>
      </c>
    </row>
    <row r="140" spans="1:10" x14ac:dyDescent="0.25">
      <c r="A140" s="3">
        <v>117</v>
      </c>
      <c r="B140" s="16" t="s">
        <v>198</v>
      </c>
      <c r="C140" s="17">
        <v>4400</v>
      </c>
      <c r="D140" s="17">
        <v>0</v>
      </c>
      <c r="E140" s="17">
        <v>0</v>
      </c>
      <c r="F140" s="17">
        <v>0</v>
      </c>
      <c r="G140" s="17">
        <v>5079</v>
      </c>
      <c r="H140" s="17">
        <v>0</v>
      </c>
    </row>
    <row r="141" spans="1:10" x14ac:dyDescent="0.25">
      <c r="A141" s="3">
        <v>118</v>
      </c>
      <c r="B141" s="16" t="s">
        <v>190</v>
      </c>
      <c r="C141" s="17">
        <v>0</v>
      </c>
      <c r="D141" s="17">
        <v>0</v>
      </c>
      <c r="E141" s="17">
        <v>971.52</v>
      </c>
      <c r="F141" s="17">
        <v>0</v>
      </c>
      <c r="G141" s="17">
        <v>500</v>
      </c>
      <c r="H141" s="17">
        <v>433.36</v>
      </c>
    </row>
    <row r="142" spans="1:10" x14ac:dyDescent="0.25">
      <c r="A142" s="3">
        <v>119</v>
      </c>
      <c r="B142" s="16" t="s">
        <v>192</v>
      </c>
      <c r="C142" s="17">
        <v>400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</row>
    <row r="143" spans="1:10" x14ac:dyDescent="0.25">
      <c r="A143" s="3">
        <v>120</v>
      </c>
      <c r="B143" s="16" t="s">
        <v>191</v>
      </c>
      <c r="C143" s="17">
        <v>27359</v>
      </c>
      <c r="D143" s="17">
        <v>0</v>
      </c>
      <c r="E143" s="17">
        <v>4623.3</v>
      </c>
      <c r="F143" s="17">
        <v>0</v>
      </c>
      <c r="G143" s="17">
        <v>0</v>
      </c>
      <c r="H143" s="17">
        <v>0</v>
      </c>
    </row>
    <row r="144" spans="1:10" x14ac:dyDescent="0.25">
      <c r="A144" s="3">
        <v>121</v>
      </c>
      <c r="B144" s="16" t="s">
        <v>193</v>
      </c>
      <c r="C144" s="17"/>
      <c r="D144" s="17"/>
      <c r="E144" s="17"/>
      <c r="F144" s="17">
        <v>0</v>
      </c>
      <c r="G144" s="17">
        <v>5310</v>
      </c>
      <c r="H144" s="17">
        <v>5306.23</v>
      </c>
    </row>
    <row r="145" spans="1:8" x14ac:dyDescent="0.25">
      <c r="A145" s="3">
        <v>122</v>
      </c>
      <c r="B145" s="16" t="s">
        <v>159</v>
      </c>
      <c r="C145" s="17">
        <v>0</v>
      </c>
      <c r="D145" s="17">
        <v>0</v>
      </c>
      <c r="E145" s="17">
        <v>480</v>
      </c>
      <c r="F145" s="17">
        <v>0</v>
      </c>
      <c r="G145" s="17">
        <v>0</v>
      </c>
      <c r="H145" s="17">
        <v>0</v>
      </c>
    </row>
    <row r="146" spans="1:8" x14ac:dyDescent="0.25">
      <c r="A146" s="3">
        <v>123</v>
      </c>
      <c r="B146" s="16" t="s">
        <v>160</v>
      </c>
      <c r="C146" s="17">
        <v>2755</v>
      </c>
      <c r="D146" s="17">
        <v>3000</v>
      </c>
      <c r="E146" s="17">
        <v>2422.2199999999998</v>
      </c>
      <c r="F146" s="17">
        <v>0</v>
      </c>
      <c r="G146" s="17">
        <v>0</v>
      </c>
      <c r="H146" s="17">
        <v>0</v>
      </c>
    </row>
    <row r="147" spans="1:8" x14ac:dyDescent="0.25">
      <c r="A147" s="3">
        <v>124</v>
      </c>
      <c r="B147" s="16" t="s">
        <v>195</v>
      </c>
      <c r="C147" s="17">
        <v>0</v>
      </c>
      <c r="D147" s="17">
        <v>0</v>
      </c>
      <c r="E147" s="17">
        <v>322.31</v>
      </c>
      <c r="F147" s="17">
        <v>0</v>
      </c>
      <c r="G147" s="17">
        <v>6900</v>
      </c>
      <c r="H147" s="17">
        <v>6638.61</v>
      </c>
    </row>
    <row r="148" spans="1:8" x14ac:dyDescent="0.25">
      <c r="A148" s="3">
        <v>125</v>
      </c>
      <c r="B148" s="16" t="s">
        <v>125</v>
      </c>
      <c r="C148" s="17">
        <v>100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</row>
    <row r="149" spans="1:8" x14ac:dyDescent="0.25">
      <c r="A149" s="3">
        <v>126</v>
      </c>
      <c r="B149" s="16" t="s">
        <v>126</v>
      </c>
      <c r="C149" s="17">
        <v>120</v>
      </c>
      <c r="D149" s="17">
        <v>0</v>
      </c>
      <c r="E149" s="17">
        <v>0</v>
      </c>
      <c r="F149" s="17">
        <v>0</v>
      </c>
      <c r="G149" s="17">
        <v>500</v>
      </c>
      <c r="H149" s="17">
        <v>339.26</v>
      </c>
    </row>
    <row r="150" spans="1:8" x14ac:dyDescent="0.25">
      <c r="A150" s="3">
        <v>127</v>
      </c>
      <c r="B150" s="16" t="s">
        <v>127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</row>
    <row r="151" spans="1:8" x14ac:dyDescent="0.25">
      <c r="A151" s="3">
        <v>128</v>
      </c>
      <c r="B151" s="16" t="s">
        <v>128</v>
      </c>
      <c r="C151" s="17">
        <v>0</v>
      </c>
      <c r="D151" s="17">
        <v>0</v>
      </c>
      <c r="E151" s="17">
        <v>0</v>
      </c>
      <c r="F151" s="17">
        <v>0</v>
      </c>
      <c r="G151" s="17"/>
      <c r="H151" s="17">
        <v>0</v>
      </c>
    </row>
    <row r="152" spans="1:8" x14ac:dyDescent="0.25">
      <c r="A152" s="3">
        <v>129</v>
      </c>
      <c r="B152" s="16" t="s">
        <v>129</v>
      </c>
      <c r="C152" s="17">
        <v>100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</row>
    <row r="153" spans="1:8" ht="15.75" customHeight="1" x14ac:dyDescent="0.25">
      <c r="A153" s="3">
        <v>130</v>
      </c>
      <c r="B153" s="16" t="s">
        <v>130</v>
      </c>
      <c r="C153" s="17">
        <v>8896</v>
      </c>
      <c r="D153" s="17">
        <v>14449</v>
      </c>
      <c r="E153" s="17">
        <v>9148.68</v>
      </c>
      <c r="F153" s="17">
        <v>5554</v>
      </c>
      <c r="G153" s="17">
        <v>5554</v>
      </c>
      <c r="H153" s="17">
        <v>5553.04</v>
      </c>
    </row>
    <row r="154" spans="1:8" ht="15.75" customHeight="1" x14ac:dyDescent="0.25">
      <c r="A154" s="40"/>
      <c r="B154" s="41"/>
      <c r="C154" s="23"/>
      <c r="D154" s="23"/>
      <c r="E154" s="23"/>
    </row>
    <row r="155" spans="1:8" ht="31.5" customHeight="1" x14ac:dyDescent="0.3">
      <c r="A155" s="4" t="s">
        <v>1</v>
      </c>
      <c r="B155" s="14" t="s">
        <v>30</v>
      </c>
      <c r="C155" s="20" t="s">
        <v>2</v>
      </c>
      <c r="D155" s="20" t="s">
        <v>3</v>
      </c>
      <c r="E155" s="20" t="s">
        <v>3</v>
      </c>
      <c r="F155" s="5" t="s">
        <v>177</v>
      </c>
      <c r="G155" s="5" t="s">
        <v>177</v>
      </c>
      <c r="H155" s="5" t="s">
        <v>177</v>
      </c>
    </row>
    <row r="156" spans="1:8" ht="78" customHeight="1" x14ac:dyDescent="0.25">
      <c r="A156" s="6"/>
      <c r="B156" s="6"/>
      <c r="C156" s="7" t="s">
        <v>151</v>
      </c>
      <c r="D156" s="7" t="s">
        <v>152</v>
      </c>
      <c r="E156" s="7" t="s">
        <v>163</v>
      </c>
      <c r="F156" s="42" t="s">
        <v>179</v>
      </c>
      <c r="G156" s="42" t="s">
        <v>180</v>
      </c>
      <c r="H156" s="42" t="s">
        <v>181</v>
      </c>
    </row>
    <row r="157" spans="1:8" x14ac:dyDescent="0.25">
      <c r="A157" s="3">
        <v>131</v>
      </c>
      <c r="B157" s="16" t="s">
        <v>131</v>
      </c>
      <c r="C157" s="17">
        <v>900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</row>
    <row r="158" spans="1:8" x14ac:dyDescent="0.25">
      <c r="A158" s="3">
        <v>132</v>
      </c>
      <c r="B158" s="16" t="s">
        <v>132</v>
      </c>
      <c r="C158" s="17">
        <v>2000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</row>
    <row r="159" spans="1:8" x14ac:dyDescent="0.25">
      <c r="A159" s="3">
        <v>133</v>
      </c>
      <c r="B159" s="16" t="s">
        <v>145</v>
      </c>
      <c r="C159" s="17">
        <v>4760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</row>
    <row r="160" spans="1:8" x14ac:dyDescent="0.25">
      <c r="A160" s="3">
        <v>134</v>
      </c>
      <c r="B160" s="16" t="s">
        <v>168</v>
      </c>
      <c r="C160" s="17">
        <v>95194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</row>
    <row r="161" spans="1:9" x14ac:dyDescent="0.25">
      <c r="A161" s="3">
        <v>135</v>
      </c>
      <c r="B161" s="16" t="s">
        <v>169</v>
      </c>
      <c r="C161" s="17">
        <v>0</v>
      </c>
      <c r="D161" s="17">
        <v>0</v>
      </c>
      <c r="E161" s="17">
        <v>5322.95</v>
      </c>
      <c r="F161" s="17">
        <v>0</v>
      </c>
      <c r="G161" s="17">
        <v>0</v>
      </c>
      <c r="H161" s="17">
        <v>0</v>
      </c>
    </row>
    <row r="162" spans="1:9" x14ac:dyDescent="0.25">
      <c r="A162" s="3">
        <v>136</v>
      </c>
      <c r="B162" s="16" t="s">
        <v>170</v>
      </c>
      <c r="C162" s="17">
        <v>0</v>
      </c>
      <c r="D162" s="17">
        <v>0</v>
      </c>
      <c r="E162" s="17">
        <v>106459</v>
      </c>
      <c r="F162" s="17">
        <v>0</v>
      </c>
      <c r="G162" s="17">
        <v>0</v>
      </c>
      <c r="H162" s="17">
        <v>0</v>
      </c>
    </row>
    <row r="163" spans="1:9" x14ac:dyDescent="0.25">
      <c r="A163" s="3">
        <v>137</v>
      </c>
      <c r="B163" s="16" t="s">
        <v>171</v>
      </c>
      <c r="C163" s="17">
        <v>0</v>
      </c>
      <c r="D163" s="17">
        <v>0</v>
      </c>
      <c r="E163" s="17">
        <v>336</v>
      </c>
      <c r="F163" s="17">
        <v>0</v>
      </c>
      <c r="G163" s="17">
        <v>0</v>
      </c>
      <c r="H163" s="17">
        <v>0</v>
      </c>
    </row>
    <row r="164" spans="1:9" x14ac:dyDescent="0.25">
      <c r="A164" s="8">
        <v>138</v>
      </c>
      <c r="B164" s="45" t="s">
        <v>133</v>
      </c>
      <c r="C164" s="46">
        <f t="shared" ref="C164:H164" si="7">SUM(C165:C173)</f>
        <v>221482</v>
      </c>
      <c r="D164" s="46">
        <f t="shared" si="7"/>
        <v>77227</v>
      </c>
      <c r="E164" s="46">
        <f t="shared" si="7"/>
        <v>67534.929999999993</v>
      </c>
      <c r="F164" s="46">
        <f t="shared" si="7"/>
        <v>72487</v>
      </c>
      <c r="G164" s="46">
        <f t="shared" si="7"/>
        <v>49529</v>
      </c>
      <c r="H164" s="46">
        <f t="shared" si="7"/>
        <v>25424.409999999996</v>
      </c>
    </row>
    <row r="165" spans="1:9" x14ac:dyDescent="0.25">
      <c r="A165" s="3">
        <v>139</v>
      </c>
      <c r="B165" s="16" t="s">
        <v>134</v>
      </c>
      <c r="C165" s="17">
        <v>9560</v>
      </c>
      <c r="D165" s="17">
        <v>9560</v>
      </c>
      <c r="E165" s="17">
        <v>7169.85</v>
      </c>
      <c r="F165" s="17">
        <v>8233</v>
      </c>
      <c r="G165" s="17">
        <v>8233</v>
      </c>
      <c r="H165" s="17">
        <v>4779.8999999999996</v>
      </c>
    </row>
    <row r="166" spans="1:9" x14ac:dyDescent="0.25">
      <c r="A166" s="3">
        <v>140</v>
      </c>
      <c r="B166" s="16" t="s">
        <v>135</v>
      </c>
      <c r="C166" s="17">
        <v>665</v>
      </c>
      <c r="D166" s="17">
        <v>600</v>
      </c>
      <c r="E166" s="17">
        <v>455.49</v>
      </c>
      <c r="F166" s="17">
        <v>500</v>
      </c>
      <c r="G166" s="17">
        <v>200</v>
      </c>
      <c r="H166" s="17">
        <v>96.45</v>
      </c>
    </row>
    <row r="167" spans="1:9" x14ac:dyDescent="0.25">
      <c r="A167" s="3">
        <v>141</v>
      </c>
      <c r="B167" s="16" t="s">
        <v>136</v>
      </c>
      <c r="C167" s="17">
        <v>20515</v>
      </c>
      <c r="D167" s="17">
        <v>20515</v>
      </c>
      <c r="E167" s="17">
        <v>16785</v>
      </c>
      <c r="F167" s="17">
        <v>22380</v>
      </c>
      <c r="G167" s="17">
        <v>22380</v>
      </c>
      <c r="H167" s="17">
        <v>11190</v>
      </c>
    </row>
    <row r="168" spans="1:9" x14ac:dyDescent="0.25">
      <c r="A168" s="3">
        <v>142</v>
      </c>
      <c r="B168" s="16" t="s">
        <v>143</v>
      </c>
      <c r="C168" s="17">
        <v>3725</v>
      </c>
      <c r="D168" s="17">
        <v>3725</v>
      </c>
      <c r="E168" s="17">
        <v>2293.52</v>
      </c>
      <c r="F168" s="17">
        <v>3745</v>
      </c>
      <c r="G168" s="17">
        <v>1726</v>
      </c>
      <c r="H168" s="17">
        <v>862.94</v>
      </c>
    </row>
    <row r="169" spans="1:9" x14ac:dyDescent="0.25">
      <c r="A169" s="3">
        <v>143</v>
      </c>
      <c r="B169" s="16" t="s">
        <v>146</v>
      </c>
      <c r="C169" s="17">
        <v>0</v>
      </c>
      <c r="D169" s="17">
        <v>10000</v>
      </c>
      <c r="E169" s="17">
        <v>7499.97</v>
      </c>
      <c r="F169" s="17">
        <v>10000</v>
      </c>
      <c r="G169" s="17">
        <v>10000</v>
      </c>
      <c r="H169" s="17">
        <v>4999.9799999999996</v>
      </c>
    </row>
    <row r="170" spans="1:9" x14ac:dyDescent="0.25">
      <c r="A170" s="3">
        <v>144</v>
      </c>
      <c r="B170" s="16" t="s">
        <v>147</v>
      </c>
      <c r="C170" s="17">
        <v>0</v>
      </c>
      <c r="D170" s="17">
        <v>1590</v>
      </c>
      <c r="E170" s="17">
        <v>951.86</v>
      </c>
      <c r="F170" s="17">
        <v>1590</v>
      </c>
      <c r="G170" s="17">
        <v>830</v>
      </c>
      <c r="H170" s="17">
        <v>415.22</v>
      </c>
    </row>
    <row r="171" spans="1:9" x14ac:dyDescent="0.25">
      <c r="A171" s="3">
        <v>145</v>
      </c>
      <c r="B171" s="16" t="s">
        <v>137</v>
      </c>
      <c r="C171" s="17">
        <v>2680</v>
      </c>
      <c r="D171" s="17">
        <v>2000</v>
      </c>
      <c r="E171" s="17">
        <v>642.84</v>
      </c>
      <c r="F171" s="17">
        <v>350</v>
      </c>
      <c r="G171" s="17">
        <v>160</v>
      </c>
      <c r="H171" s="17">
        <v>79.92</v>
      </c>
      <c r="I171" s="28"/>
    </row>
    <row r="172" spans="1:9" x14ac:dyDescent="0.25">
      <c r="A172" s="3">
        <v>146</v>
      </c>
      <c r="B172" s="16" t="s">
        <v>138</v>
      </c>
      <c r="C172" s="19">
        <v>208832</v>
      </c>
      <c r="D172" s="17">
        <v>29237</v>
      </c>
      <c r="E172" s="17">
        <v>31736.400000000001</v>
      </c>
      <c r="F172" s="17">
        <v>6000</v>
      </c>
      <c r="G172" s="17">
        <v>6000</v>
      </c>
      <c r="H172" s="17">
        <v>3000</v>
      </c>
      <c r="I172" s="28"/>
    </row>
    <row r="173" spans="1:9" x14ac:dyDescent="0.25">
      <c r="A173" s="3">
        <v>147</v>
      </c>
      <c r="B173" s="16" t="s">
        <v>199</v>
      </c>
      <c r="C173" s="17">
        <v>-24495</v>
      </c>
      <c r="D173" s="17">
        <v>0</v>
      </c>
      <c r="E173" s="17">
        <v>0</v>
      </c>
      <c r="F173" s="17">
        <v>19689</v>
      </c>
      <c r="G173" s="17">
        <v>0</v>
      </c>
      <c r="H173" s="17">
        <v>0</v>
      </c>
    </row>
    <row r="174" spans="1:9" ht="19.5" customHeight="1" x14ac:dyDescent="0.25">
      <c r="A174" s="51">
        <v>148</v>
      </c>
      <c r="B174" s="51" t="s">
        <v>139</v>
      </c>
      <c r="C174" s="52">
        <f t="shared" ref="C174:H174" si="8">SUM(C7+C8+C9+C10+C56+C65+C85+C95+C109+C126+C136+C164)</f>
        <v>627392</v>
      </c>
      <c r="D174" s="52">
        <f t="shared" si="8"/>
        <v>325769</v>
      </c>
      <c r="E174" s="52">
        <f t="shared" si="8"/>
        <v>385755.42000000004</v>
      </c>
      <c r="F174" s="52">
        <f t="shared" si="8"/>
        <v>315262</v>
      </c>
      <c r="G174" s="52">
        <f t="shared" si="8"/>
        <v>342828</v>
      </c>
      <c r="H174" s="52">
        <f t="shared" si="8"/>
        <v>167050.65000000002</v>
      </c>
    </row>
    <row r="175" spans="1:9" ht="8.25" customHeight="1" x14ac:dyDescent="0.25"/>
    <row r="176" spans="1:9" x14ac:dyDescent="0.25">
      <c r="B176" s="29" t="s">
        <v>203</v>
      </c>
      <c r="C176" s="28"/>
      <c r="D176" s="12"/>
    </row>
    <row r="177" spans="2:6" x14ac:dyDescent="0.25">
      <c r="B177" s="29"/>
      <c r="C177" s="28"/>
      <c r="D177" s="12"/>
      <c r="F177" t="s">
        <v>178</v>
      </c>
    </row>
    <row r="179" spans="2:6" x14ac:dyDescent="0.25">
      <c r="E179" t="s">
        <v>176</v>
      </c>
    </row>
  </sheetData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PdLudrova</dc:creator>
  <cp:lastModifiedBy>Obec Bešeňová</cp:lastModifiedBy>
  <cp:lastPrinted>2013-09-30T07:08:41Z</cp:lastPrinted>
  <dcterms:created xsi:type="dcterms:W3CDTF">2011-11-21T07:46:22Z</dcterms:created>
  <dcterms:modified xsi:type="dcterms:W3CDTF">2013-09-30T08:34:01Z</dcterms:modified>
</cp:coreProperties>
</file>