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<sst xmlns="http://schemas.openxmlformats.org/spreadsheetml/2006/main" count="381" uniqueCount="278">
  <si>
    <t>P.č.</t>
  </si>
  <si>
    <t>PRÍJMY</t>
  </si>
  <si>
    <t>Ostatné dotácie na prenesené funkcie</t>
  </si>
  <si>
    <t>Podielové dane</t>
  </si>
  <si>
    <t>Medzisúčet - miestne dane</t>
  </si>
  <si>
    <t>Daň z  pozemkov- FO</t>
  </si>
  <si>
    <t>Daň zo stavieb - FO</t>
  </si>
  <si>
    <t>Daň z pozemkov - PO</t>
  </si>
  <si>
    <t>Daň zo stavieb - PO</t>
  </si>
  <si>
    <t>Daň za psa</t>
  </si>
  <si>
    <t>Daň za užívanie verej.priestranstva</t>
  </si>
  <si>
    <t>Daň za ubytovanie</t>
  </si>
  <si>
    <t>Poplatok za kom. odpad</t>
  </si>
  <si>
    <t>Medzisúčet - iné príjmy</t>
  </si>
  <si>
    <t xml:space="preserve"> Za vyhlásenie v rozhlase</t>
  </si>
  <si>
    <t>Osvedčovanie</t>
  </si>
  <si>
    <t>Správne poplatky</t>
  </si>
  <si>
    <t>Stravné - dôchodcovia</t>
  </si>
  <si>
    <t xml:space="preserve">Príjmy z prenájmu - ostatné </t>
  </si>
  <si>
    <t>Príjmy z prenájmu- káblová TV</t>
  </si>
  <si>
    <t>Príjmy z prenájmu - hrobové miesta</t>
  </si>
  <si>
    <t>MŠ - školné</t>
  </si>
  <si>
    <t>MŠ - stravné</t>
  </si>
  <si>
    <t>TRAKTOR - príjmy</t>
  </si>
  <si>
    <t>Ostatné drobné príjmy,nezaradené platby</t>
  </si>
  <si>
    <t>Ostatne platby od FO</t>
  </si>
  <si>
    <t>PRÍJMY CELKOM</t>
  </si>
  <si>
    <t>VÝDAVKY</t>
  </si>
  <si>
    <t>Orgány obce</t>
  </si>
  <si>
    <t>Mzdové náklady OcU</t>
  </si>
  <si>
    <t>Mzdové náklady - odvody+ZP</t>
  </si>
  <si>
    <t>Medzisúčet- prevádzka obce</t>
  </si>
  <si>
    <t>Cestovné vrát. cest náhrad</t>
  </si>
  <si>
    <t>SOZA, RTVS</t>
  </si>
  <si>
    <t>Elektrická energia</t>
  </si>
  <si>
    <t>Plyn</t>
  </si>
  <si>
    <t>Vodné, stočné</t>
  </si>
  <si>
    <t>Kurzy , školenia</t>
  </si>
  <si>
    <t>Reprezentačné výdavky</t>
  </si>
  <si>
    <t>Propagácia a reklama</t>
  </si>
  <si>
    <t>Poistenie budov, majetku</t>
  </si>
  <si>
    <t>Poplatky bankové</t>
  </si>
  <si>
    <t>Daň z nehnuteľnosti</t>
  </si>
  <si>
    <t>WEB stránka - výdavky</t>
  </si>
  <si>
    <t>BOZP</t>
  </si>
  <si>
    <t>Pracovné odevy, obuv</t>
  </si>
  <si>
    <t>Prevádzka športovísk -energie</t>
  </si>
  <si>
    <t>Prevádzka športovísk - vodné, stočné</t>
  </si>
  <si>
    <t>ŽSR - nájom pozemku</t>
  </si>
  <si>
    <t>Medzisúčet - odstraňovanie odpadu</t>
  </si>
  <si>
    <t>Medzisúčet - verejná zeleň</t>
  </si>
  <si>
    <t>Ver.zelen - mzdy+odvody</t>
  </si>
  <si>
    <t xml:space="preserve">Ver.zeleň-stroje, prístroje, zar </t>
  </si>
  <si>
    <t>Ver.zeleň - kosačky-servis, oprava</t>
  </si>
  <si>
    <t>Ver.zeleň- TRAKTOR- nafta,oleje</t>
  </si>
  <si>
    <t>Ver.zeleň- TRAKTOR- servis,opravy</t>
  </si>
  <si>
    <t>Ver.zeleň- TRAKTOR - poistenie</t>
  </si>
  <si>
    <t>Ver.zeleň - prac.odevy,obuv</t>
  </si>
  <si>
    <t>Ver.zeleň - komunikácie,chodníky /prevádzka,údržba/</t>
  </si>
  <si>
    <t>Ver.zeleň- ostatné služby</t>
  </si>
  <si>
    <t>Medzisúčet- Verejné osvetlenie</t>
  </si>
  <si>
    <t>VO- elektrická energia</t>
  </si>
  <si>
    <t>Medzisúčet - Ostatná činnosť</t>
  </si>
  <si>
    <t>Den matiek</t>
  </si>
  <si>
    <t>Deň detí</t>
  </si>
  <si>
    <t>Deň otcov</t>
  </si>
  <si>
    <t>Jánske ohne</t>
  </si>
  <si>
    <t>Mikulášske balíčky</t>
  </si>
  <si>
    <t>Obecný ples</t>
  </si>
  <si>
    <t>Príspevok- jubilanti,novorodenci</t>
  </si>
  <si>
    <t>Príspevok - 1. ročník</t>
  </si>
  <si>
    <t>Medzisúčet - MŠ a ŠJ</t>
  </si>
  <si>
    <t>Mzdy a odvody</t>
  </si>
  <si>
    <t>ŠJ - potraviny</t>
  </si>
  <si>
    <t>Medzisúčet - príspevky organizáciám</t>
  </si>
  <si>
    <t>DHZ - všetko,vrátane Avie</t>
  </si>
  <si>
    <t>Príspevok OŠK</t>
  </si>
  <si>
    <t>Príspevok - knižnica</t>
  </si>
  <si>
    <t>Príspevok - Klaster LIPTOV,OOCR</t>
  </si>
  <si>
    <t>Príspevok- stavebný úrad RBK</t>
  </si>
  <si>
    <t>Príspevok - ZŠ L.Teplá</t>
  </si>
  <si>
    <t>Príspevok- ost.subjektom</t>
  </si>
  <si>
    <t>Bytový dom A,B - poistné</t>
  </si>
  <si>
    <t>Bytový dom A,B- správa bytov</t>
  </si>
  <si>
    <t>VÝDAVKY CELKOM</t>
  </si>
  <si>
    <t>návrh</t>
  </si>
  <si>
    <t>Stravné - OcU, str.lístky</t>
  </si>
  <si>
    <t>Športové dni, turnaje</t>
  </si>
  <si>
    <t>Prispevok - mimoškolska činnosť detí,CVČ</t>
  </si>
  <si>
    <t>Mobil - O2</t>
  </si>
  <si>
    <t>Bytový dom A,B - fond opr a údržby-čerpanie</t>
  </si>
  <si>
    <t>Bytový dom A,B - fond obn. byt.zar. -čerpanie</t>
  </si>
  <si>
    <t>Bytový dom A,B - fond opr a údržby- prevod</t>
  </si>
  <si>
    <t>Bytový dom A,B - fond obn. byt.zar. - prevod</t>
  </si>
  <si>
    <t>Bytový dom A,B - kúpa pozemkov - vratka združ.prostriedkov z vl.zdr.</t>
  </si>
  <si>
    <t>Medzisúčet - Bytový dom C</t>
  </si>
  <si>
    <t>Príspevok - MAS Dolný Liptov</t>
  </si>
  <si>
    <t>Daň za nevýher.hracie automaty</t>
  </si>
  <si>
    <t>Bytový dom A,B - vodné,stočné - refund.</t>
  </si>
  <si>
    <t>Bytový dom A,B - energie -refund.</t>
  </si>
  <si>
    <t>ROK 2019</t>
  </si>
  <si>
    <t>Medzisúčet - Bytový dom D</t>
  </si>
  <si>
    <t>Bytový dom C - fond opr a údržby-čerpanie</t>
  </si>
  <si>
    <t>Bytový dom C - fond opr a údržby- prevod</t>
  </si>
  <si>
    <t>Bytový dom C - fond obn. byt.zar. -čerpanie</t>
  </si>
  <si>
    <t>Bytový dom C - fond obn. byt.zar. - prevod</t>
  </si>
  <si>
    <t>Bytový dom C- správa bytov</t>
  </si>
  <si>
    <t>Bytový dom C - energie -refund.</t>
  </si>
  <si>
    <t>Bytový dom C - vodné,stočné - refund.</t>
  </si>
  <si>
    <t>Bytový dom c - poistné</t>
  </si>
  <si>
    <t>Ďalšie obecné akcie</t>
  </si>
  <si>
    <t xml:space="preserve">Bytový dom C - nájomné vrátane fondov a platieb </t>
  </si>
  <si>
    <t>ROK 2020</t>
  </si>
  <si>
    <t>Bytový dom C - kúpa pozemkov - vratka združ.prostriedkov z vl.zdr.</t>
  </si>
  <si>
    <t>KD - čistiace potreby,drobný materiál na údržbu</t>
  </si>
  <si>
    <t>Miestny rozhlas- všeobecný materiál</t>
  </si>
  <si>
    <t>Ver.zeleň - materiál - dielňa</t>
  </si>
  <si>
    <t>Učeb.pomôcky, hračky, noviny</t>
  </si>
  <si>
    <t>Vybavenie ŠJ, ostatný materiál a služby</t>
  </si>
  <si>
    <t>Čistiace a hygienické potreby</t>
  </si>
  <si>
    <t>Kancelárske potreby, tlačivá</t>
  </si>
  <si>
    <t>Ostatné výdavky a služby</t>
  </si>
  <si>
    <t>Telefon</t>
  </si>
  <si>
    <t>Vodné a stočné</t>
  </si>
  <si>
    <t>Vybavenie záhrada</t>
  </si>
  <si>
    <t>Všeobecný materiál</t>
  </si>
  <si>
    <t xml:space="preserve">Elektrina </t>
  </si>
  <si>
    <t xml:space="preserve">Plyn </t>
  </si>
  <si>
    <t>Poistenie detí</t>
  </si>
  <si>
    <t>Bytový dom D - kúpa pozemkov - vratka združ.prostriedkov z vl.zdr.</t>
  </si>
  <si>
    <t xml:space="preserve">Medzisúčet </t>
  </si>
  <si>
    <t>Medzisúčet</t>
  </si>
  <si>
    <t>Investičný úver - splátka istiny</t>
  </si>
  <si>
    <t>Investičný úver - splátka úroku</t>
  </si>
  <si>
    <t>Poplatok za rozvoj</t>
  </si>
  <si>
    <t>Poplatok za uloženie stavebného odpadu ZD</t>
  </si>
  <si>
    <t>Zberný dvor el.energia</t>
  </si>
  <si>
    <t>Zberný dvor vodné,stočné</t>
  </si>
  <si>
    <t>Zberný dvor všeob mat a služby</t>
  </si>
  <si>
    <t>Zberný dvor - poistenie majetku,PZP,havarijné poist.</t>
  </si>
  <si>
    <t>ROK 2021</t>
  </si>
  <si>
    <t>návrh rozpočtu</t>
  </si>
  <si>
    <t>Bytový dom A - nájomné vrátane fondov a platieb</t>
  </si>
  <si>
    <t>Bytový dom B - nájomné vrátane fondov a platieb</t>
  </si>
  <si>
    <t>Prostriedky na investičné akcie</t>
  </si>
  <si>
    <t>Bytový dom B - splátka úveru ŠFRB</t>
  </si>
  <si>
    <t>Bytový dom A - splátka úveru ŠFRB</t>
  </si>
  <si>
    <t xml:space="preserve">Medzisúčet - Bytový dom A,B </t>
  </si>
  <si>
    <t>Transfery zo ŠR</t>
  </si>
  <si>
    <t>Pevná linka</t>
  </si>
  <si>
    <t>Poštovné</t>
  </si>
  <si>
    <t>Kancelárske potreby</t>
  </si>
  <si>
    <t xml:space="preserve">KD - inventár do skladu </t>
  </si>
  <si>
    <t>CINTORÍN - všetky výdavky, vrátane Domu smútku</t>
  </si>
  <si>
    <t>Služby ostatné /advokátske,CO,geodetické.../</t>
  </si>
  <si>
    <t>Detské ihriská, rekreačné plochy-všeobecný materiál</t>
  </si>
  <si>
    <t>Odvoz komunálneho odpadu</t>
  </si>
  <si>
    <t>Ostatné výdavky</t>
  </si>
  <si>
    <t>Príspevok - ZMOS</t>
  </si>
  <si>
    <t>Príspevok - ZMOS Ružomberok</t>
  </si>
  <si>
    <t>ROK 2022</t>
  </si>
  <si>
    <t xml:space="preserve">Bytový dom D - nájomné vrátane fondov a platieb </t>
  </si>
  <si>
    <t xml:space="preserve">Bytový dom C - splátka úveru ŠFRB </t>
  </si>
  <si>
    <t>Bytový dom D - poistné</t>
  </si>
  <si>
    <t>Bytový dom D - fond opr a údržby-čerpanie</t>
  </si>
  <si>
    <t>Bytový dom D - fond opr a údržby- prevod</t>
  </si>
  <si>
    <t>Bytový dom D - fond obn. byt.zar. - prevod</t>
  </si>
  <si>
    <t>Bytový dom D - fond obn. byt.zar. -čerpanie</t>
  </si>
  <si>
    <t>Bytový dom D- správa bytov</t>
  </si>
  <si>
    <t>Bytový dom D - energie -refund.</t>
  </si>
  <si>
    <t>Bytový dom D - vodné,stočné - refund.</t>
  </si>
  <si>
    <t xml:space="preserve">Bytový dom D - splátka úveru ŠFRB </t>
  </si>
  <si>
    <t>Vybavenie kancelárii, výpočtová technika,SW</t>
  </si>
  <si>
    <t>Knihy,noviny,tlačivá</t>
  </si>
  <si>
    <t>Stravovanie - stravné lístky</t>
  </si>
  <si>
    <t>Stravovanie - dôchodcovia</t>
  </si>
  <si>
    <t>PHM,oleje - Fabia,Caddy</t>
  </si>
  <si>
    <t>Servis, udržba, oprava - Fabia,Caddy</t>
  </si>
  <si>
    <t>Poistenie vozidiel - Fabia,Caddy</t>
  </si>
  <si>
    <t>Dialnič.známky, park.karty - Fabia,Caddy</t>
  </si>
  <si>
    <t>Poplatky ostatné,správne poplatky</t>
  </si>
  <si>
    <t>OU- čistiace potreby, drobný materiál na údržbu</t>
  </si>
  <si>
    <t>Káblová TV- opravy</t>
  </si>
  <si>
    <t>Prevádzka športovísk - všeob. materiál a služby</t>
  </si>
  <si>
    <t>Prevádzka športovísk - údržba plochy</t>
  </si>
  <si>
    <t>Prevádzka športovísk - servis, údržba kosačiek</t>
  </si>
  <si>
    <t>Prevádzka športovísk - PHM.oleje - kosačky</t>
  </si>
  <si>
    <t>Ver.zeleň- kosačky-PHM, oleje,mazivá</t>
  </si>
  <si>
    <t>Ver.zeleň - materiál - verejné priestranstvá</t>
  </si>
  <si>
    <t>VO- drob.materiál a opravy</t>
  </si>
  <si>
    <t>Fašiangy, karneval</t>
  </si>
  <si>
    <t>Posedenie s dôchodcami</t>
  </si>
  <si>
    <t>Interiérové vybavenie, drobné zariadenie</t>
  </si>
  <si>
    <t>Ostatné príjmy- OOCR Reg. LIPTOV</t>
  </si>
  <si>
    <t>Bytový dom E - nájomné vrátane fondov a platieb</t>
  </si>
  <si>
    <t>Pokuty, penále</t>
  </si>
  <si>
    <t>Medzisúčet - Bytový dom E</t>
  </si>
  <si>
    <t>Bytový dom E - poistné</t>
  </si>
  <si>
    <t>Bytový dom E - fond opr a údržby-čerpanie</t>
  </si>
  <si>
    <t>Bytový dom E - fond opr a údržby- prevod</t>
  </si>
  <si>
    <t>Bytový dom E - fond obn. byt.zar. -čerpanie</t>
  </si>
  <si>
    <t>Bytový dom E - fond obn. byt.zar. - prevod</t>
  </si>
  <si>
    <t>Bytový dom E- správa bytov</t>
  </si>
  <si>
    <t>Bytový dom E - energie -refund.</t>
  </si>
  <si>
    <t>Bytový dom E - vodné,stočné - refund.</t>
  </si>
  <si>
    <t xml:space="preserve">Bytový dom E - splátka úveru ŠFRB </t>
  </si>
  <si>
    <t>Bytový dom F - nájomné vrátane fondov a platieb (3 mesiace)</t>
  </si>
  <si>
    <t>Bytový dom F - finančná zábezpeka (3 x mesačný nájom)</t>
  </si>
  <si>
    <t>Bytový dom F - úver ŠFRB</t>
  </si>
  <si>
    <t xml:space="preserve">Technická vybavenosť - úver ŠFRB </t>
  </si>
  <si>
    <t>Technická vybavenosť - dotácia MDV SR</t>
  </si>
  <si>
    <t>Bytový dom F - dotácia MDV SR</t>
  </si>
  <si>
    <t>Pozemok C KN 287/1  - úver ŠFRB</t>
  </si>
  <si>
    <t>Bytový dom G - nájomné vrátane fondov a platieb (3 mesiace)</t>
  </si>
  <si>
    <t>Bytový dom G - finančná zábezpeka (3 x mesačný nájom)</t>
  </si>
  <si>
    <t>Bytový dom G - úver ŠFRB</t>
  </si>
  <si>
    <t>Bytový dom G - dotácia MDV SR</t>
  </si>
  <si>
    <t>Bytový dom F - splátka úveru ŠFRB (3 mesiace)</t>
  </si>
  <si>
    <t>Medzisúčet - Bytový dom F</t>
  </si>
  <si>
    <r>
      <t xml:space="preserve">Bytový dom F - vyplatenie </t>
    </r>
    <r>
      <rPr>
        <b/>
        <sz val="10"/>
        <color indexed="8"/>
        <rFont val="Calibri"/>
        <family val="2"/>
      </rPr>
      <t>z úveru ŠFRB</t>
    </r>
  </si>
  <si>
    <r>
      <t>Bytový dom F  - vyplatenie</t>
    </r>
    <r>
      <rPr>
        <b/>
        <sz val="10"/>
        <color indexed="8"/>
        <rFont val="Calibri"/>
        <family val="2"/>
      </rPr>
      <t xml:space="preserve"> z dotácie MDV SR</t>
    </r>
  </si>
  <si>
    <r>
      <t xml:space="preserve">Bytový dom F - TV </t>
    </r>
    <r>
      <rPr>
        <sz val="9"/>
        <color indexed="8"/>
        <rFont val="Calibri"/>
        <family val="2"/>
      </rPr>
      <t>(stojisko pod kontajnery,chodník,prípojka NN,VO) - vlastné zdroje</t>
    </r>
  </si>
  <si>
    <t>Medzisúčet - Bytový dom G</t>
  </si>
  <si>
    <t>Bytový dom G - splátka úveru ŠFRB (3 mesiace)</t>
  </si>
  <si>
    <t>Bytový dom G - TV - splátka úveru ŠFRB (3 mesiace)</t>
  </si>
  <si>
    <t>Bytový dom F - TV - splátka úveru ŠFRB (3 mesiace)</t>
  </si>
  <si>
    <r>
      <t xml:space="preserve">Bytový dom G - vyplatenie </t>
    </r>
    <r>
      <rPr>
        <b/>
        <sz val="10"/>
        <color indexed="8"/>
        <rFont val="Calibri"/>
        <family val="2"/>
      </rPr>
      <t>z úveru ŠFRB</t>
    </r>
  </si>
  <si>
    <r>
      <t>Bytový dom G  - vyplatenie</t>
    </r>
    <r>
      <rPr>
        <b/>
        <sz val="10"/>
        <color indexed="8"/>
        <rFont val="Calibri"/>
        <family val="2"/>
      </rPr>
      <t xml:space="preserve"> z dotácie MDV SR</t>
    </r>
  </si>
  <si>
    <r>
      <t xml:space="preserve">Bytový dom G - TV </t>
    </r>
    <r>
      <rPr>
        <sz val="9"/>
        <color indexed="8"/>
        <rFont val="Calibri"/>
        <family val="2"/>
      </rPr>
      <t>(stojisko pod kontajnery,chodník,prípojka NN,VO) - vlastné zdroje</t>
    </r>
  </si>
  <si>
    <r>
      <t>Bytový dom F - TV</t>
    </r>
    <r>
      <rPr>
        <sz val="9"/>
        <color indexed="8"/>
        <rFont val="Calibri"/>
        <family val="2"/>
      </rPr>
      <t xml:space="preserve"> (odstavná plocha,prístupová komunikácia, kanalizácia,vodovod) - </t>
    </r>
    <r>
      <rPr>
        <b/>
        <sz val="9"/>
        <color indexed="8"/>
        <rFont val="Calibri"/>
        <family val="2"/>
      </rPr>
      <t>z úveru ŠFRB</t>
    </r>
  </si>
  <si>
    <r>
      <t>Bytový dom F - TV</t>
    </r>
    <r>
      <rPr>
        <sz val="9"/>
        <color indexed="8"/>
        <rFont val="Calibri"/>
        <family val="2"/>
      </rPr>
      <t xml:space="preserve"> (odstavná plocha,prístupová komunikácia,kanalizácia,vodovod) - </t>
    </r>
    <r>
      <rPr>
        <b/>
        <sz val="9"/>
        <color indexed="8"/>
        <rFont val="Calibri"/>
        <family val="2"/>
      </rPr>
      <t>dotácia MDV SR</t>
    </r>
  </si>
  <si>
    <r>
      <t>Bytový dom F - TV</t>
    </r>
    <r>
      <rPr>
        <sz val="9"/>
        <color indexed="8"/>
        <rFont val="Calibri"/>
        <family val="2"/>
      </rPr>
      <t xml:space="preserve"> (odstavná plocha,prístupová komunikácia,kanalizácia,vodovod) - vlastné zdroje</t>
    </r>
  </si>
  <si>
    <r>
      <t>Bytový dom G - TV</t>
    </r>
    <r>
      <rPr>
        <sz val="9"/>
        <color indexed="8"/>
        <rFont val="Calibri"/>
        <family val="2"/>
      </rPr>
      <t xml:space="preserve"> (odstavná plocha,prístupová komunikácia,kanalizácia,vodovod) - </t>
    </r>
    <r>
      <rPr>
        <b/>
        <sz val="9"/>
        <color indexed="8"/>
        <rFont val="Calibri"/>
        <family val="2"/>
      </rPr>
      <t>z úveru ŠFRB</t>
    </r>
  </si>
  <si>
    <r>
      <t>Bytový dom G - TV</t>
    </r>
    <r>
      <rPr>
        <sz val="9"/>
        <color indexed="8"/>
        <rFont val="Calibri"/>
        <family val="2"/>
      </rPr>
      <t xml:space="preserve"> (odstavná plocha,prístupová komunikácia,kanalizácia,vodovod) - </t>
    </r>
    <r>
      <rPr>
        <b/>
        <sz val="9"/>
        <color indexed="8"/>
        <rFont val="Calibri"/>
        <family val="2"/>
      </rPr>
      <t>dotácia MDV SR</t>
    </r>
  </si>
  <si>
    <r>
      <t>Bytový dom G - TV</t>
    </r>
    <r>
      <rPr>
        <sz val="9"/>
        <color indexed="8"/>
        <rFont val="Calibri"/>
        <family val="2"/>
      </rPr>
      <t xml:space="preserve"> (odstavná plocha,prístupová komunikácia,kanalizácia,vodovod) - vlastné zdroje</t>
    </r>
  </si>
  <si>
    <t>Pozemok C KN 287/52  - úver ŠFRB</t>
  </si>
  <si>
    <r>
      <t>Bytový dom F - pozemok C KN 287/1</t>
    </r>
    <r>
      <rPr>
        <sz val="9"/>
        <color indexed="8"/>
        <rFont val="Calibri"/>
        <family val="2"/>
      </rPr>
      <t xml:space="preserve"> - splátka úveru ŠFRB (3 mesiace)</t>
    </r>
  </si>
  <si>
    <r>
      <t>Bytový dom F - pozemok C KN 287/1 - vyplatenie</t>
    </r>
    <r>
      <rPr>
        <b/>
        <sz val="10"/>
        <color indexed="8"/>
        <rFont val="Calibri"/>
        <family val="2"/>
      </rPr>
      <t xml:space="preserve"> z úveru ŠFRB</t>
    </r>
  </si>
  <si>
    <r>
      <t>Bytový dom G - pozemok C KN 287/52</t>
    </r>
    <r>
      <rPr>
        <sz val="9"/>
        <color indexed="8"/>
        <rFont val="Calibri"/>
        <family val="2"/>
      </rPr>
      <t xml:space="preserve"> - vyplatenie </t>
    </r>
    <r>
      <rPr>
        <b/>
        <sz val="9"/>
        <color indexed="8"/>
        <rFont val="Calibri"/>
        <family val="2"/>
      </rPr>
      <t>z úveru ŠFRB</t>
    </r>
  </si>
  <si>
    <t>Bytový dom G - pozemok C KN 287/52 - splátka úveru ŠFRB (3 mesiace)</t>
  </si>
  <si>
    <t>Ing. Martin Baran</t>
  </si>
  <si>
    <t>starosta obce</t>
  </si>
  <si>
    <t>ROK 2023</t>
  </si>
  <si>
    <t xml:space="preserve">Medzisúčet - Bytový dom E </t>
  </si>
  <si>
    <t>Bytový dom E - úver ŠFRB</t>
  </si>
  <si>
    <t>Bytový dom E - dotácia MDV</t>
  </si>
  <si>
    <t xml:space="preserve">Technická vybavenosť-úver ŠFRB </t>
  </si>
  <si>
    <t>Technická vybavenosť-dotácia MDV</t>
  </si>
  <si>
    <t xml:space="preserve">Združ.prostriedky na kúpu pozemkov </t>
  </si>
  <si>
    <t>Príjmy z prenájmu budovy- zdrav. služba LSE</t>
  </si>
  <si>
    <t>Bytový dom F - nájomné vrátane fondov a platieb</t>
  </si>
  <si>
    <t>Bytový dom G - nájomné vrátane fondov a platieb</t>
  </si>
  <si>
    <t>Bytový dom E - finančná zábezpeka (3 x mesačný nájom)</t>
  </si>
  <si>
    <t>Bytový dom F - poistné</t>
  </si>
  <si>
    <t>Bytový dom F - fond opr a údržby-čerpanie</t>
  </si>
  <si>
    <t>Bytový dom F - fond opr a údržby- prevod</t>
  </si>
  <si>
    <t>Bytový dom F - fond obn. byt.zar. -čerpanie</t>
  </si>
  <si>
    <t>Bytový dom F - fond obn. byt.zar. - prevod</t>
  </si>
  <si>
    <t>Bytový dom F- správa bytov</t>
  </si>
  <si>
    <t>Bytový dom F - energie -refund.</t>
  </si>
  <si>
    <t xml:space="preserve">Bytový dom F - splátka úveru ŠFRB </t>
  </si>
  <si>
    <t>Bytový dom F - vodné,stočné - refund.</t>
  </si>
  <si>
    <t>Bytový dom G - fond opr a údržby-čerpanie</t>
  </si>
  <si>
    <t>Bytový dom G - fond opr a údržby- prevod</t>
  </si>
  <si>
    <t>Bytový dom G - fond obn. byt.zar. -čerpanie</t>
  </si>
  <si>
    <t>Bytový dom G - fond obn. byt.zar. - prevod</t>
  </si>
  <si>
    <t>Bytový dom G- správa bytov</t>
  </si>
  <si>
    <t>Bytový dom G - energie -refund.</t>
  </si>
  <si>
    <t>Bytový dom G - vodné,stočné - refund.</t>
  </si>
  <si>
    <t xml:space="preserve">Bytový dom G - splátka úveru ŠFRB </t>
  </si>
  <si>
    <t xml:space="preserve"> </t>
  </si>
  <si>
    <t>Bytový dom E - kúpa pozemkov - vratka združ.prostriedkov z vl.zdr.</t>
  </si>
  <si>
    <t>Zvesené na úradnej tabuli: .......................</t>
  </si>
  <si>
    <t xml:space="preserve">   ROZPOČET na roky 2021,2022,2023 </t>
  </si>
  <si>
    <t>OBEC BEŠEŇOVÁ, okres Ružomberok</t>
  </si>
  <si>
    <t>Schválené Obecným zastupiteľstvom Obce Bešeňová, dňa 10.12.2020</t>
  </si>
  <si>
    <t>uznesením č. 2020/06/12</t>
  </si>
  <si>
    <t>Vyvesené na úradnej tabuli: 15.12.2020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</si>
</sst>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.00\ _S_k_-;\-* #,##0.00\ _S_k_-;_-* &quot;-&quot;??\ _S_k_-;_-@_-"/>
    <numFmt numFmtId="175" formatCode="_-* #,##0.000\ _E_U_R_-;\-* #,##0.000\ _E_U_R_-;_-* &quot;-&quot;??\ _E_U_R_-;_-@_-"/>
    <numFmt numFmtId="176" formatCode="_-* #,##0.0000\ _E_U_R_-;\-* #,##0.0000\ _E_U_R_-;_-* &quot;-&quot;??\ _E_U_R_-;_-@_-"/>
    <numFmt numFmtId="177" formatCode="0.0"/>
    <numFmt numFmtId="178" formatCode="[$-41B]d\.\ mmmm\ yyyy"/>
    <numFmt numFmtId="179" formatCode="_-* #,##0.0\ _E_U_R_-;\-* #,##0.0\ _E_U_R_-;_-* &quot;-&quot;??\ _E_U_R_-;_-@_-"/>
    <numFmt numFmtId="180" formatCode="_-* #,##0\ _E_U_R_-;\-* #,##0\ _E_U_R_-;_-* &quot;-&quot;??\ _E_U_R_-;_-@_-"/>
    <numFmt numFmtId="181" formatCode="0.000"/>
    <numFmt numFmtId="182" formatCode="#,##0.00\ &quot;EUR&quot;"/>
    <numFmt numFmtId="183" formatCode="[$-41B]dddd\,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i/>
      <sz val="12"/>
      <name val="Arial CE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A4FA"/>
        <bgColor indexed="64"/>
      </patternFill>
    </fill>
    <fill>
      <patternFill patternType="solid">
        <fgColor rgb="FFE8C8FC"/>
        <bgColor indexed="64"/>
      </patternFill>
    </fill>
    <fill>
      <patternFill patternType="solid">
        <fgColor rgb="FFF7DEF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5ABE9"/>
        <bgColor indexed="64"/>
      </patternFill>
    </fill>
    <fill>
      <patternFill patternType="solid">
        <fgColor rgb="FFBB73A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44">
      <alignment/>
      <protection/>
    </xf>
    <xf numFmtId="0" fontId="5" fillId="0" borderId="0" xfId="44" applyFont="1">
      <alignment/>
      <protection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36" borderId="10" xfId="0" applyNumberFormat="1" applyFont="1" applyFill="1" applyBorder="1" applyAlignment="1">
      <alignment wrapText="1"/>
    </xf>
    <xf numFmtId="0" fontId="0" fillId="36" borderId="11" xfId="0" applyNumberFormat="1" applyFill="1" applyBorder="1" applyAlignment="1">
      <alignment wrapText="1"/>
    </xf>
    <xf numFmtId="0" fontId="0" fillId="34" borderId="12" xfId="0" applyNumberFormat="1" applyFill="1" applyBorder="1" applyAlignment="1">
      <alignment wrapText="1"/>
    </xf>
    <xf numFmtId="0" fontId="9" fillId="0" borderId="12" xfId="0" applyNumberFormat="1" applyFont="1" applyFill="1" applyBorder="1" applyAlignment="1">
      <alignment/>
    </xf>
    <xf numFmtId="0" fontId="9" fillId="0" borderId="12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wrapText="1"/>
    </xf>
    <xf numFmtId="0" fontId="9" fillId="34" borderId="12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9" fillId="0" borderId="14" xfId="0" applyNumberFormat="1" applyFont="1" applyBorder="1" applyAlignment="1">
      <alignment wrapText="1"/>
    </xf>
    <xf numFmtId="0" fontId="32" fillId="0" borderId="12" xfId="0" applyNumberFormat="1" applyFont="1" applyFill="1" applyBorder="1" applyAlignment="1">
      <alignment vertical="center" wrapText="1"/>
    </xf>
    <xf numFmtId="0" fontId="32" fillId="35" borderId="12" xfId="0" applyNumberFormat="1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2" xfId="33" applyNumberFormat="1" applyFont="1" applyBorder="1" applyAlignment="1">
      <alignment horizontal="right"/>
    </xf>
    <xf numFmtId="4" fontId="10" fillId="0" borderId="12" xfId="33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4" xfId="0" applyNumberFormat="1" applyFill="1" applyBorder="1" applyAlignment="1">
      <alignment/>
    </xf>
    <xf numFmtId="0" fontId="3" fillId="0" borderId="14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35" borderId="12" xfId="0" applyNumberFormat="1" applyFont="1" applyFill="1" applyBorder="1" applyAlignment="1">
      <alignment/>
    </xf>
    <xf numFmtId="0" fontId="2" fillId="36" borderId="10" xfId="0" applyNumberFormat="1" applyFont="1" applyFill="1" applyBorder="1" applyAlignment="1">
      <alignment wrapText="1"/>
    </xf>
    <xf numFmtId="0" fontId="0" fillId="36" borderId="11" xfId="0" applyNumberFormat="1" applyFont="1" applyFill="1" applyBorder="1" applyAlignment="1">
      <alignment wrapText="1"/>
    </xf>
    <xf numFmtId="4" fontId="0" fillId="9" borderId="12" xfId="33" applyNumberFormat="1" applyFont="1" applyFill="1" applyBorder="1" applyAlignment="1">
      <alignment horizontal="right"/>
    </xf>
    <xf numFmtId="0" fontId="8" fillId="9" borderId="12" xfId="0" applyFont="1" applyFill="1" applyBorder="1" applyAlignment="1">
      <alignment/>
    </xf>
    <xf numFmtId="4" fontId="52" fillId="37" borderId="12" xfId="0" applyNumberFormat="1" applyFont="1" applyFill="1" applyBorder="1" applyAlignment="1">
      <alignment/>
    </xf>
    <xf numFmtId="4" fontId="1" fillId="13" borderId="12" xfId="33" applyNumberFormat="1" applyFont="1" applyFill="1" applyBorder="1" applyAlignment="1">
      <alignment horizontal="right"/>
    </xf>
    <xf numFmtId="4" fontId="10" fillId="13" borderId="12" xfId="33" applyNumberFormat="1" applyFont="1" applyFill="1" applyBorder="1" applyAlignment="1">
      <alignment horizontal="right"/>
    </xf>
    <xf numFmtId="4" fontId="0" fillId="19" borderId="12" xfId="0" applyNumberFormat="1" applyFill="1" applyBorder="1" applyAlignment="1">
      <alignment/>
    </xf>
    <xf numFmtId="4" fontId="0" fillId="13" borderId="12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16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9" borderId="10" xfId="0" applyNumberFormat="1" applyFill="1" applyBorder="1" applyAlignment="1">
      <alignment/>
    </xf>
    <xf numFmtId="0" fontId="1" fillId="38" borderId="10" xfId="0" applyNumberFormat="1" applyFont="1" applyFill="1" applyBorder="1" applyAlignment="1">
      <alignment wrapText="1"/>
    </xf>
    <xf numFmtId="0" fontId="3" fillId="16" borderId="12" xfId="0" applyFont="1" applyFill="1" applyBorder="1" applyAlignment="1">
      <alignment vertical="center" wrapText="1"/>
    </xf>
    <xf numFmtId="4" fontId="10" fillId="4" borderId="12" xfId="33" applyNumberFormat="1" applyFont="1" applyFill="1" applyBorder="1" applyAlignment="1">
      <alignment horizontal="right"/>
    </xf>
    <xf numFmtId="4" fontId="8" fillId="5" borderId="12" xfId="33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5" borderId="12" xfId="33" applyNumberFormat="1" applyFont="1" applyFill="1" applyBorder="1" applyAlignment="1">
      <alignment horizontal="center" vertical="center"/>
    </xf>
    <xf numFmtId="4" fontId="1" fillId="5" borderId="12" xfId="33" applyNumberFormat="1" applyFont="1" applyFill="1" applyBorder="1" applyAlignment="1">
      <alignment horizontal="center" vertical="center" wrapText="1"/>
    </xf>
    <xf numFmtId="4" fontId="0" fillId="40" borderId="10" xfId="0" applyNumberFormat="1" applyFill="1" applyBorder="1" applyAlignment="1">
      <alignment/>
    </xf>
    <xf numFmtId="0" fontId="1" fillId="17" borderId="10" xfId="0" applyNumberFormat="1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4" fontId="0" fillId="5" borderId="10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0" fontId="32" fillId="40" borderId="12" xfId="0" applyNumberFormat="1" applyFont="1" applyFill="1" applyBorder="1" applyAlignment="1">
      <alignment vertical="center" wrapText="1"/>
    </xf>
    <xf numFmtId="4" fontId="32" fillId="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4" fillId="0" borderId="0" xfId="33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16" borderId="10" xfId="0" applyNumberFormat="1" applyFill="1" applyBorder="1" applyAlignment="1">
      <alignment horizontal="right" vertical="center"/>
    </xf>
    <xf numFmtId="0" fontId="9" fillId="4" borderId="10" xfId="0" applyNumberFormat="1" applyFont="1" applyFill="1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right" vertical="center"/>
    </xf>
    <xf numFmtId="0" fontId="13" fillId="4" borderId="12" xfId="0" applyNumberFormat="1" applyFont="1" applyFill="1" applyBorder="1" applyAlignment="1">
      <alignment vertical="center" wrapText="1"/>
    </xf>
    <xf numFmtId="4" fontId="0" fillId="4" borderId="12" xfId="0" applyNumberFormat="1" applyFill="1" applyBorder="1" applyAlignment="1">
      <alignment vertical="center"/>
    </xf>
    <xf numFmtId="4" fontId="0" fillId="41" borderId="10" xfId="0" applyNumberFormat="1" applyFill="1" applyBorder="1" applyAlignment="1">
      <alignment vertical="center"/>
    </xf>
    <xf numFmtId="4" fontId="32" fillId="11" borderId="10" xfId="0" applyNumberFormat="1" applyFont="1" applyFill="1" applyBorder="1" applyAlignment="1">
      <alignment/>
    </xf>
    <xf numFmtId="4" fontId="10" fillId="11" borderId="10" xfId="0" applyNumberFormat="1" applyFont="1" applyFill="1" applyBorder="1" applyAlignment="1">
      <alignment/>
    </xf>
    <xf numFmtId="4" fontId="10" fillId="11" borderId="12" xfId="0" applyNumberFormat="1" applyFont="1" applyFill="1" applyBorder="1" applyAlignment="1">
      <alignment/>
    </xf>
    <xf numFmtId="0" fontId="9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35" borderId="12" xfId="0" applyNumberFormat="1" applyFill="1" applyBorder="1" applyAlignment="1">
      <alignment vertical="center"/>
    </xf>
    <xf numFmtId="0" fontId="13" fillId="11" borderId="12" xfId="0" applyNumberFormat="1" applyFont="1" applyFill="1" applyBorder="1" applyAlignment="1">
      <alignment vertical="center" wrapText="1"/>
    </xf>
    <xf numFmtId="0" fontId="14" fillId="0" borderId="0" xfId="44" applyFont="1">
      <alignment/>
      <protection/>
    </xf>
    <xf numFmtId="4" fontId="0" fillId="0" borderId="14" xfId="0" applyNumberFormat="1" applyBorder="1" applyAlignment="1">
      <alignment/>
    </xf>
    <xf numFmtId="0" fontId="13" fillId="0" borderId="15" xfId="0" applyNumberFormat="1" applyFon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/>
    </xf>
    <xf numFmtId="0" fontId="13" fillId="35" borderId="14" xfId="0" applyNumberFormat="1" applyFont="1" applyFill="1" applyBorder="1" applyAlignment="1">
      <alignment wrapText="1"/>
    </xf>
    <xf numFmtId="4" fontId="0" fillId="35" borderId="14" xfId="0" applyNumberFormat="1" applyFill="1" applyBorder="1" applyAlignment="1">
      <alignment/>
    </xf>
    <xf numFmtId="0" fontId="0" fillId="0" borderId="12" xfId="0" applyNumberFormat="1" applyFill="1" applyBorder="1" applyAlignment="1">
      <alignment wrapText="1"/>
    </xf>
    <xf numFmtId="4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33" applyNumberFormat="1" applyFont="1" applyFill="1" applyBorder="1" applyAlignment="1">
      <alignment horizontal="center"/>
    </xf>
    <xf numFmtId="1" fontId="0" fillId="0" borderId="0" xfId="33" applyNumberFormat="1" applyFont="1" applyFill="1" applyBorder="1" applyAlignment="1">
      <alignment horizontal="center" vertical="center"/>
    </xf>
    <xf numFmtId="4" fontId="0" fillId="0" borderId="0" xfId="33" applyNumberFormat="1" applyFont="1" applyBorder="1" applyAlignment="1">
      <alignment horizontal="right"/>
    </xf>
    <xf numFmtId="4" fontId="0" fillId="34" borderId="12" xfId="0" applyNumberFormat="1" applyFill="1" applyBorder="1" applyAlignment="1">
      <alignment wrapText="1"/>
    </xf>
    <xf numFmtId="4" fontId="13" fillId="5" borderId="12" xfId="3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/>
    </xf>
    <xf numFmtId="43" fontId="0" fillId="34" borderId="12" xfId="33" applyFont="1" applyFill="1" applyBorder="1" applyAlignment="1">
      <alignment wrapText="1"/>
    </xf>
    <xf numFmtId="0" fontId="13" fillId="35" borderId="12" xfId="0" applyNumberFormat="1" applyFont="1" applyFill="1" applyBorder="1" applyAlignment="1">
      <alignment vertical="center" wrapText="1"/>
    </xf>
    <xf numFmtId="0" fontId="3" fillId="42" borderId="12" xfId="0" applyFont="1" applyFill="1" applyBorder="1" applyAlignment="1">
      <alignment vertical="center" wrapText="1"/>
    </xf>
    <xf numFmtId="4" fontId="10" fillId="43" borderId="12" xfId="33" applyNumberFormat="1" applyFont="1" applyFill="1" applyBorder="1" applyAlignment="1">
      <alignment horizontal="right"/>
    </xf>
    <xf numFmtId="0" fontId="32" fillId="11" borderId="12" xfId="0" applyNumberFormat="1" applyFont="1" applyFill="1" applyBorder="1" applyAlignment="1">
      <alignment vertical="center" wrapText="1"/>
    </xf>
    <xf numFmtId="0" fontId="9" fillId="11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12" borderId="10" xfId="0" applyNumberFormat="1" applyFont="1" applyFill="1" applyBorder="1" applyAlignment="1">
      <alignment wrapText="1"/>
    </xf>
    <xf numFmtId="4" fontId="0" fillId="12" borderId="10" xfId="0" applyNumberFormat="1" applyFill="1" applyBorder="1" applyAlignment="1">
      <alignment/>
    </xf>
    <xf numFmtId="0" fontId="32" fillId="6" borderId="12" xfId="0" applyNumberFormat="1" applyFont="1" applyFill="1" applyBorder="1" applyAlignment="1">
      <alignment vertical="center" wrapText="1"/>
    </xf>
    <xf numFmtId="4" fontId="0" fillId="6" borderId="10" xfId="0" applyNumberFormat="1" applyFill="1" applyBorder="1" applyAlignment="1">
      <alignment/>
    </xf>
    <xf numFmtId="0" fontId="9" fillId="6" borderId="10" xfId="0" applyNumberFormat="1" applyFont="1" applyFill="1" applyBorder="1" applyAlignment="1">
      <alignment horizontal="left" vertical="center" wrapText="1"/>
    </xf>
    <xf numFmtId="4" fontId="0" fillId="6" borderId="10" xfId="0" applyNumberFormat="1" applyFill="1" applyBorder="1" applyAlignment="1">
      <alignment horizontal="right" vertical="center"/>
    </xf>
    <xf numFmtId="0" fontId="3" fillId="19" borderId="12" xfId="0" applyFont="1" applyFill="1" applyBorder="1" applyAlignment="1">
      <alignment vertical="center" wrapText="1"/>
    </xf>
    <xf numFmtId="0" fontId="3" fillId="19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10" fillId="0" borderId="15" xfId="33" applyNumberFormat="1" applyFont="1" applyFill="1" applyBorder="1" applyAlignment="1">
      <alignment horizontal="right"/>
    </xf>
    <xf numFmtId="0" fontId="3" fillId="44" borderId="12" xfId="0" applyFont="1" applyFill="1" applyBorder="1" applyAlignment="1">
      <alignment vertical="center" wrapText="1"/>
    </xf>
    <xf numFmtId="0" fontId="3" fillId="45" borderId="11" xfId="0" applyFont="1" applyFill="1" applyBorder="1" applyAlignment="1">
      <alignment vertical="center" wrapText="1"/>
    </xf>
    <xf numFmtId="0" fontId="3" fillId="45" borderId="1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wrapText="1"/>
    </xf>
    <xf numFmtId="0" fontId="9" fillId="19" borderId="10" xfId="0" applyFont="1" applyFill="1" applyBorder="1" applyAlignment="1">
      <alignment wrapText="1"/>
    </xf>
    <xf numFmtId="0" fontId="9" fillId="19" borderId="12" xfId="0" applyFont="1" applyFill="1" applyBorder="1" applyAlignment="1">
      <alignment wrapText="1"/>
    </xf>
    <xf numFmtId="0" fontId="9" fillId="45" borderId="10" xfId="0" applyFont="1" applyFill="1" applyBorder="1" applyAlignment="1">
      <alignment wrapText="1"/>
    </xf>
    <xf numFmtId="0" fontId="9" fillId="45" borderId="12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 vertical="center" wrapText="1"/>
    </xf>
    <xf numFmtId="4" fontId="0" fillId="13" borderId="12" xfId="0" applyNumberFormat="1" applyFill="1" applyBorder="1" applyAlignment="1">
      <alignment horizontal="right" vertical="center"/>
    </xf>
    <xf numFmtId="4" fontId="10" fillId="13" borderId="11" xfId="33" applyNumberFormat="1" applyFont="1" applyFill="1" applyBorder="1" applyAlignment="1">
      <alignment horizontal="right"/>
    </xf>
    <xf numFmtId="4" fontId="10" fillId="32" borderId="12" xfId="33" applyNumberFormat="1" applyFont="1" applyFill="1" applyBorder="1" applyAlignment="1">
      <alignment horizontal="right"/>
    </xf>
    <xf numFmtId="4" fontId="0" fillId="32" borderId="12" xfId="0" applyNumberFormat="1" applyFill="1" applyBorder="1" applyAlignment="1">
      <alignment/>
    </xf>
    <xf numFmtId="4" fontId="0" fillId="32" borderId="12" xfId="0" applyNumberFormat="1" applyFill="1" applyBorder="1" applyAlignment="1">
      <alignment horizontal="right" vertical="center"/>
    </xf>
    <xf numFmtId="0" fontId="1" fillId="44" borderId="10" xfId="0" applyFont="1" applyFill="1" applyBorder="1" applyAlignment="1">
      <alignment wrapText="1"/>
    </xf>
    <xf numFmtId="4" fontId="0" fillId="44" borderId="12" xfId="0" applyNumberFormat="1" applyFill="1" applyBorder="1" applyAlignment="1">
      <alignment/>
    </xf>
    <xf numFmtId="4" fontId="0" fillId="44" borderId="12" xfId="0" applyNumberFormat="1" applyFill="1" applyBorder="1" applyAlignment="1">
      <alignment horizontal="right" vertical="center"/>
    </xf>
    <xf numFmtId="4" fontId="0" fillId="46" borderId="12" xfId="0" applyNumberFormat="1" applyFill="1" applyBorder="1" applyAlignment="1">
      <alignment/>
    </xf>
    <xf numFmtId="4" fontId="0" fillId="46" borderId="12" xfId="0" applyNumberFormat="1" applyFill="1" applyBorder="1" applyAlignment="1">
      <alignment horizontal="right" vertical="center"/>
    </xf>
    <xf numFmtId="4" fontId="10" fillId="44" borderId="12" xfId="33" applyNumberFormat="1" applyFont="1" applyFill="1" applyBorder="1" applyAlignment="1">
      <alignment horizontal="right"/>
    </xf>
    <xf numFmtId="4" fontId="10" fillId="46" borderId="12" xfId="33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wrapText="1"/>
    </xf>
    <xf numFmtId="4" fontId="0" fillId="0" borderId="13" xfId="0" applyNumberFormat="1" applyFill="1" applyBorder="1" applyAlignment="1">
      <alignment horizontal="right" vertical="center"/>
    </xf>
    <xf numFmtId="0" fontId="5" fillId="0" borderId="0" xfId="44" applyFont="1" applyAlignment="1">
      <alignment horizontal="center"/>
      <protection/>
    </xf>
    <xf numFmtId="0" fontId="4" fillId="33" borderId="10" xfId="44" applyFont="1" applyFill="1" applyBorder="1" applyAlignment="1">
      <alignment horizontal="center"/>
      <protection/>
    </xf>
    <xf numFmtId="0" fontId="0" fillId="36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34" borderId="10" xfId="44" applyFont="1" applyFill="1" applyBorder="1" applyAlignment="1">
      <alignment horizontal="center"/>
      <protection/>
    </xf>
    <xf numFmtId="0" fontId="52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33" borderId="10" xfId="44" applyFont="1" applyFill="1" applyBorder="1" applyAlignment="1">
      <alignment horizontal="center"/>
      <protection/>
    </xf>
    <xf numFmtId="0" fontId="0" fillId="36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9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44" applyFont="1" applyFill="1" applyAlignment="1">
      <alignment horizontal="center"/>
      <protection/>
    </xf>
    <xf numFmtId="0" fontId="0" fillId="33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3" fillId="18" borderId="12" xfId="0" applyFont="1" applyFill="1" applyBorder="1" applyAlignment="1">
      <alignment vertical="center" wrapText="1"/>
    </xf>
    <xf numFmtId="4" fontId="10" fillId="18" borderId="12" xfId="33" applyNumberFormat="1" applyFont="1" applyFill="1" applyBorder="1" applyAlignment="1">
      <alignment horizontal="right"/>
    </xf>
    <xf numFmtId="0" fontId="3" fillId="12" borderId="12" xfId="0" applyFont="1" applyFill="1" applyBorder="1" applyAlignment="1">
      <alignment vertical="center" wrapText="1"/>
    </xf>
    <xf numFmtId="4" fontId="10" fillId="6" borderId="12" xfId="33" applyNumberFormat="1" applyFont="1" applyFill="1" applyBorder="1" applyAlignment="1">
      <alignment horizontal="right"/>
    </xf>
    <xf numFmtId="4" fontId="10" fillId="35" borderId="0" xfId="33" applyNumberFormat="1" applyFont="1" applyFill="1" applyBorder="1" applyAlignment="1">
      <alignment/>
    </xf>
    <xf numFmtId="0" fontId="0" fillId="18" borderId="11" xfId="0" applyFill="1" applyBorder="1" applyAlignment="1">
      <alignment horizontal="center"/>
    </xf>
    <xf numFmtId="0" fontId="3" fillId="35" borderId="0" xfId="0" applyFont="1" applyFill="1" applyBorder="1" applyAlignment="1">
      <alignment vertical="center" wrapText="1"/>
    </xf>
    <xf numFmtId="4" fontId="10" fillId="35" borderId="0" xfId="33" applyNumberFormat="1" applyFont="1" applyFill="1" applyBorder="1" applyAlignment="1">
      <alignment horizontal="right"/>
    </xf>
    <xf numFmtId="0" fontId="4" fillId="33" borderId="12" xfId="44" applyFont="1" applyFill="1" applyBorder="1" applyAlignment="1">
      <alignment horizontal="center"/>
      <protection/>
    </xf>
    <xf numFmtId="0" fontId="7" fillId="33" borderId="12" xfId="0" applyFont="1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0" fontId="3" fillId="13" borderId="12" xfId="0" applyFont="1" applyFill="1" applyBorder="1" applyAlignment="1">
      <alignment vertical="center" wrapText="1"/>
    </xf>
    <xf numFmtId="0" fontId="3" fillId="48" borderId="12" xfId="0" applyFont="1" applyFill="1" applyBorder="1" applyAlignment="1">
      <alignment vertical="center" wrapText="1"/>
    </xf>
    <xf numFmtId="0" fontId="0" fillId="48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left" vertical="center" wrapText="1"/>
    </xf>
    <xf numFmtId="4" fontId="0" fillId="35" borderId="10" xfId="0" applyNumberFormat="1" applyFill="1" applyBorder="1" applyAlignment="1">
      <alignment horizontal="right" vertical="center"/>
    </xf>
    <xf numFmtId="0" fontId="32" fillId="18" borderId="12" xfId="0" applyFont="1" applyFill="1" applyBorder="1" applyAlignment="1">
      <alignment vertical="center" wrapText="1"/>
    </xf>
    <xf numFmtId="0" fontId="32" fillId="12" borderId="12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/>
    </xf>
    <xf numFmtId="0" fontId="1" fillId="48" borderId="10" xfId="0" applyNumberFormat="1" applyFont="1" applyFill="1" applyBorder="1" applyAlignment="1">
      <alignment wrapText="1"/>
    </xf>
    <xf numFmtId="4" fontId="0" fillId="48" borderId="10" xfId="0" applyNumberFormat="1" applyFill="1" applyBorder="1" applyAlignment="1">
      <alignment/>
    </xf>
    <xf numFmtId="4" fontId="0" fillId="13" borderId="10" xfId="0" applyNumberFormat="1" applyFill="1" applyBorder="1" applyAlignment="1">
      <alignment/>
    </xf>
    <xf numFmtId="0" fontId="32" fillId="13" borderId="12" xfId="0" applyNumberFormat="1" applyFont="1" applyFill="1" applyBorder="1" applyAlignment="1">
      <alignment vertical="center" wrapText="1"/>
    </xf>
    <xf numFmtId="0" fontId="9" fillId="13" borderId="10" xfId="0" applyNumberFormat="1" applyFont="1" applyFill="1" applyBorder="1" applyAlignment="1">
      <alignment horizontal="left" vertical="center" wrapText="1"/>
    </xf>
    <xf numFmtId="4" fontId="0" fillId="13" borderId="10" xfId="0" applyNumberForma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4" fontId="0" fillId="49" borderId="10" xfId="0" applyNumberFormat="1" applyFill="1" applyBorder="1" applyAlignment="1">
      <alignment/>
    </xf>
    <xf numFmtId="0" fontId="32" fillId="49" borderId="12" xfId="0" applyNumberFormat="1" applyFont="1" applyFill="1" applyBorder="1" applyAlignment="1">
      <alignment vertical="center" wrapText="1"/>
    </xf>
    <xf numFmtId="0" fontId="9" fillId="49" borderId="10" xfId="0" applyNumberFormat="1" applyFont="1" applyFill="1" applyBorder="1" applyAlignment="1">
      <alignment horizontal="left" vertical="center" wrapText="1"/>
    </xf>
    <xf numFmtId="4" fontId="0" fillId="49" borderId="10" xfId="0" applyNumberFormat="1" applyFill="1" applyBorder="1" applyAlignment="1">
      <alignment horizontal="right" vertical="center"/>
    </xf>
    <xf numFmtId="0" fontId="0" fillId="50" borderId="12" xfId="0" applyFill="1" applyBorder="1" applyAlignment="1">
      <alignment horizontal="center"/>
    </xf>
    <xf numFmtId="0" fontId="1" fillId="50" borderId="10" xfId="0" applyNumberFormat="1" applyFont="1" applyFill="1" applyBorder="1" applyAlignment="1">
      <alignment wrapText="1"/>
    </xf>
    <xf numFmtId="4" fontId="0" fillId="50" borderId="10" xfId="0" applyNumberFormat="1" applyFill="1" applyBorder="1" applyAlignment="1">
      <alignment/>
    </xf>
    <xf numFmtId="0" fontId="53" fillId="0" borderId="0" xfId="0" applyFont="1" applyAlignment="1">
      <alignment/>
    </xf>
    <xf numFmtId="0" fontId="13" fillId="6" borderId="12" xfId="0" applyNumberFormat="1" applyFont="1" applyFill="1" applyBorder="1" applyAlignment="1">
      <alignment vertical="center" wrapText="1"/>
    </xf>
    <xf numFmtId="4" fontId="0" fillId="6" borderId="12" xfId="0" applyNumberForma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44" applyFont="1" applyAlignment="1">
      <alignment horizontal="center" vertical="center"/>
      <protection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1" xfId="0" applyNumberFormat="1" applyFont="1" applyFill="1" applyBorder="1" applyAlignment="1">
      <alignment horizontal="left" vertical="top" wrapText="1"/>
    </xf>
    <xf numFmtId="0" fontId="12" fillId="36" borderId="10" xfId="44" applyFont="1" applyFill="1" applyBorder="1" applyAlignment="1">
      <alignment horizontal="center"/>
      <protection/>
    </xf>
    <xf numFmtId="0" fontId="12" fillId="36" borderId="11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5">
      <selection activeCell="D84" sqref="D84"/>
    </sheetView>
  </sheetViews>
  <sheetFormatPr defaultColWidth="9.140625" defaultRowHeight="15"/>
  <cols>
    <col min="1" max="1" width="4.140625" style="91" customWidth="1"/>
    <col min="2" max="2" width="42.28125" style="0" bestFit="1" customWidth="1"/>
    <col min="3" max="5" width="13.57421875" style="0" customWidth="1"/>
    <col min="6" max="6" width="9.140625" style="32" customWidth="1"/>
    <col min="7" max="7" width="38.7109375" style="0" customWidth="1"/>
    <col min="8" max="8" width="15.00390625" style="0" customWidth="1"/>
    <col min="9" max="10" width="10.00390625" style="0" bestFit="1" customWidth="1"/>
  </cols>
  <sheetData>
    <row r="1" spans="1:5" ht="24" customHeight="1">
      <c r="A1" s="224" t="s">
        <v>273</v>
      </c>
      <c r="B1" s="224"/>
      <c r="C1" s="224"/>
      <c r="D1" s="224"/>
      <c r="E1" s="224"/>
    </row>
    <row r="2" spans="1:5" ht="22.5" customHeight="1">
      <c r="A2" s="224" t="s">
        <v>274</v>
      </c>
      <c r="B2" s="224"/>
      <c r="C2" s="224"/>
      <c r="D2" s="224"/>
      <c r="E2" s="224"/>
    </row>
    <row r="3" spans="1:5" ht="15" customHeight="1">
      <c r="A3" s="144"/>
      <c r="B3" s="83"/>
      <c r="C3" s="1"/>
      <c r="D3" s="1"/>
      <c r="E3" s="1"/>
    </row>
    <row r="4" spans="1:2" ht="9.75" customHeight="1">
      <c r="A4" s="174"/>
      <c r="B4" s="3"/>
    </row>
    <row r="5" spans="1:7" ht="18.75">
      <c r="A5" s="145" t="s">
        <v>0</v>
      </c>
      <c r="B5" s="4" t="s">
        <v>1</v>
      </c>
      <c r="C5" s="55" t="s">
        <v>140</v>
      </c>
      <c r="D5" s="55" t="s">
        <v>160</v>
      </c>
      <c r="E5" s="55" t="s">
        <v>242</v>
      </c>
      <c r="F5" s="11"/>
      <c r="G5" s="11"/>
    </row>
    <row r="6" spans="1:8" ht="14.25" customHeight="1">
      <c r="A6" s="175"/>
      <c r="B6" s="5"/>
      <c r="C6" s="97" t="s">
        <v>141</v>
      </c>
      <c r="D6" s="97" t="s">
        <v>141</v>
      </c>
      <c r="E6" s="97" t="s">
        <v>141</v>
      </c>
      <c r="F6" s="92"/>
      <c r="G6" s="11"/>
      <c r="H6" s="56"/>
    </row>
    <row r="7" spans="1:8" ht="15">
      <c r="A7" s="147">
        <v>1</v>
      </c>
      <c r="B7" s="6" t="s">
        <v>130</v>
      </c>
      <c r="C7" s="44">
        <f>SUM(C8:C9)</f>
        <v>255000</v>
      </c>
      <c r="D7" s="44">
        <f>SUM(D8:D9)</f>
        <v>275000</v>
      </c>
      <c r="E7" s="44">
        <f>SUM(E8:E9)</f>
        <v>285000</v>
      </c>
      <c r="F7" s="92"/>
      <c r="G7" s="11"/>
      <c r="H7" s="95"/>
    </row>
    <row r="8" spans="1:8" ht="15">
      <c r="A8" s="151">
        <v>2</v>
      </c>
      <c r="B8" s="7" t="s">
        <v>2</v>
      </c>
      <c r="C8" s="30">
        <v>5000</v>
      </c>
      <c r="D8" s="30">
        <v>5000</v>
      </c>
      <c r="E8" s="30">
        <v>5000</v>
      </c>
      <c r="F8" s="93"/>
      <c r="G8" s="11"/>
      <c r="H8" s="95"/>
    </row>
    <row r="9" spans="1:8" ht="15">
      <c r="A9" s="151">
        <v>4</v>
      </c>
      <c r="B9" s="7" t="s">
        <v>3</v>
      </c>
      <c r="C9" s="30">
        <v>250000</v>
      </c>
      <c r="D9" s="30">
        <v>270000</v>
      </c>
      <c r="E9" s="30">
        <v>280000</v>
      </c>
      <c r="F9" s="93"/>
      <c r="G9" s="98"/>
      <c r="H9" s="99"/>
    </row>
    <row r="10" spans="1:8" ht="15.75" customHeight="1">
      <c r="A10" s="147">
        <v>5</v>
      </c>
      <c r="B10" s="6" t="s">
        <v>4</v>
      </c>
      <c r="C10" s="44">
        <f>SUM(C11:C20)</f>
        <v>387428</v>
      </c>
      <c r="D10" s="44">
        <f>SUM(D11:D20)</f>
        <v>509428</v>
      </c>
      <c r="E10" s="44">
        <f>SUM(E11:E20)</f>
        <v>588428</v>
      </c>
      <c r="F10" s="94"/>
      <c r="G10" s="221"/>
      <c r="H10" s="222"/>
    </row>
    <row r="11" spans="1:8" ht="15">
      <c r="A11" s="151">
        <v>6</v>
      </c>
      <c r="B11" s="7" t="s">
        <v>5</v>
      </c>
      <c r="C11" s="30">
        <v>4500</v>
      </c>
      <c r="D11" s="30">
        <v>4500</v>
      </c>
      <c r="E11" s="30">
        <v>4500</v>
      </c>
      <c r="F11" s="11"/>
      <c r="G11" s="221"/>
      <c r="H11" s="223"/>
    </row>
    <row r="12" spans="1:8" ht="15">
      <c r="A12" s="151">
        <v>7</v>
      </c>
      <c r="B12" s="7" t="s">
        <v>6</v>
      </c>
      <c r="C12" s="30">
        <v>22500</v>
      </c>
      <c r="D12" s="30">
        <v>24000</v>
      </c>
      <c r="E12" s="30">
        <v>26500</v>
      </c>
      <c r="F12" s="11"/>
      <c r="G12" s="11"/>
      <c r="H12" s="56"/>
    </row>
    <row r="13" spans="1:7" ht="15">
      <c r="A13" s="151">
        <v>8</v>
      </c>
      <c r="B13" s="7" t="s">
        <v>7</v>
      </c>
      <c r="C13" s="30">
        <v>13000</v>
      </c>
      <c r="D13" s="30">
        <v>14000</v>
      </c>
      <c r="E13" s="30">
        <v>16000</v>
      </c>
      <c r="F13" s="11"/>
      <c r="G13" s="11"/>
    </row>
    <row r="14" spans="1:7" ht="15">
      <c r="A14" s="151">
        <v>9</v>
      </c>
      <c r="B14" s="7" t="s">
        <v>8</v>
      </c>
      <c r="C14" s="30">
        <v>160000</v>
      </c>
      <c r="D14" s="30">
        <v>227500</v>
      </c>
      <c r="E14" s="30">
        <v>250000</v>
      </c>
      <c r="F14" s="11"/>
      <c r="G14" s="11"/>
    </row>
    <row r="15" spans="1:9" ht="15">
      <c r="A15" s="151">
        <v>10</v>
      </c>
      <c r="B15" s="7" t="s">
        <v>9</v>
      </c>
      <c r="C15" s="30">
        <v>630</v>
      </c>
      <c r="D15" s="30">
        <v>630</v>
      </c>
      <c r="E15" s="30">
        <v>630</v>
      </c>
      <c r="F15" s="11"/>
      <c r="G15" s="11"/>
      <c r="I15" s="56"/>
    </row>
    <row r="16" spans="1:7" ht="15">
      <c r="A16" s="151">
        <v>11</v>
      </c>
      <c r="B16" s="7" t="s">
        <v>97</v>
      </c>
      <c r="C16" s="30">
        <v>200</v>
      </c>
      <c r="D16" s="30">
        <v>200</v>
      </c>
      <c r="E16" s="30">
        <v>200</v>
      </c>
      <c r="F16" s="11"/>
      <c r="G16" s="11"/>
    </row>
    <row r="17" spans="1:7" ht="15">
      <c r="A17" s="151">
        <v>12</v>
      </c>
      <c r="B17" s="7" t="s">
        <v>10</v>
      </c>
      <c r="C17" s="30">
        <v>1000</v>
      </c>
      <c r="D17" s="30">
        <v>1000</v>
      </c>
      <c r="E17" s="30">
        <v>1000</v>
      </c>
      <c r="F17" s="11"/>
      <c r="G17" s="11"/>
    </row>
    <row r="18" spans="1:7" ht="15">
      <c r="A18" s="151">
        <v>13</v>
      </c>
      <c r="B18" s="7" t="s">
        <v>11</v>
      </c>
      <c r="C18" s="30">
        <v>150000</v>
      </c>
      <c r="D18" s="30">
        <v>200000</v>
      </c>
      <c r="E18" s="30">
        <v>250000</v>
      </c>
      <c r="F18" s="11"/>
      <c r="G18" s="11"/>
    </row>
    <row r="19" spans="1:7" ht="15">
      <c r="A19" s="151">
        <v>14</v>
      </c>
      <c r="B19" s="7" t="s">
        <v>134</v>
      </c>
      <c r="C19" s="30">
        <v>5598</v>
      </c>
      <c r="D19" s="30">
        <v>5598</v>
      </c>
      <c r="E19" s="30">
        <v>5598</v>
      </c>
      <c r="F19" s="11"/>
      <c r="G19" s="11"/>
    </row>
    <row r="20" spans="1:7" ht="15">
      <c r="A20" s="151">
        <v>15</v>
      </c>
      <c r="B20" s="7" t="s">
        <v>12</v>
      </c>
      <c r="C20" s="30">
        <v>30000</v>
      </c>
      <c r="D20" s="30">
        <v>32000</v>
      </c>
      <c r="E20" s="30">
        <v>34000</v>
      </c>
      <c r="F20" s="11"/>
      <c r="G20" s="11"/>
    </row>
    <row r="21" spans="1:7" ht="16.5" customHeight="1">
      <c r="A21" s="157"/>
      <c r="B21" s="10"/>
      <c r="F21" s="11"/>
      <c r="G21" s="11"/>
    </row>
    <row r="22" spans="1:7" ht="18.75">
      <c r="A22" s="145" t="s">
        <v>0</v>
      </c>
      <c r="B22" s="4" t="s">
        <v>1</v>
      </c>
      <c r="C22" s="55" t="s">
        <v>140</v>
      </c>
      <c r="D22" s="55" t="s">
        <v>160</v>
      </c>
      <c r="E22" s="55" t="s">
        <v>242</v>
      </c>
      <c r="F22" s="11"/>
      <c r="G22" s="11"/>
    </row>
    <row r="23" spans="1:7" ht="16.5" customHeight="1">
      <c r="A23" s="175"/>
      <c r="B23" s="5"/>
      <c r="C23" s="97" t="s">
        <v>141</v>
      </c>
      <c r="D23" s="97" t="s">
        <v>141</v>
      </c>
      <c r="E23" s="97" t="s">
        <v>141</v>
      </c>
      <c r="F23" s="11"/>
      <c r="G23" s="11"/>
    </row>
    <row r="24" spans="1:7" ht="15">
      <c r="A24" s="147">
        <v>16</v>
      </c>
      <c r="B24" s="6" t="s">
        <v>13</v>
      </c>
      <c r="C24" s="45">
        <f>SUM(C25:C41)</f>
        <v>30760</v>
      </c>
      <c r="D24" s="45">
        <f>SUM(D25:D41)</f>
        <v>30760</v>
      </c>
      <c r="E24" s="45">
        <f>SUM(E25:E41)</f>
        <v>30760</v>
      </c>
      <c r="F24" s="11"/>
      <c r="G24" s="11"/>
    </row>
    <row r="25" spans="1:7" ht="15">
      <c r="A25" s="151">
        <v>17</v>
      </c>
      <c r="B25" s="7" t="s">
        <v>14</v>
      </c>
      <c r="C25" s="30">
        <v>50</v>
      </c>
      <c r="D25" s="30">
        <v>50</v>
      </c>
      <c r="E25" s="30">
        <v>50</v>
      </c>
      <c r="F25" s="11"/>
      <c r="G25" s="11"/>
    </row>
    <row r="26" spans="1:7" ht="15">
      <c r="A26" s="151">
        <v>18</v>
      </c>
      <c r="B26" s="7" t="s">
        <v>15</v>
      </c>
      <c r="C26" s="30">
        <v>1300</v>
      </c>
      <c r="D26" s="30">
        <v>1300</v>
      </c>
      <c r="E26" s="30">
        <v>1300</v>
      </c>
      <c r="F26" s="11"/>
      <c r="G26" s="11"/>
    </row>
    <row r="27" spans="1:7" ht="15">
      <c r="A27" s="151">
        <v>19</v>
      </c>
      <c r="B27" s="8" t="s">
        <v>16</v>
      </c>
      <c r="C27" s="30">
        <v>900</v>
      </c>
      <c r="D27" s="30">
        <v>900</v>
      </c>
      <c r="E27" s="30">
        <v>900</v>
      </c>
      <c r="F27" s="11"/>
      <c r="G27" s="11"/>
    </row>
    <row r="28" spans="1:7" ht="15">
      <c r="A28" s="151">
        <v>20</v>
      </c>
      <c r="B28" s="8" t="s">
        <v>86</v>
      </c>
      <c r="C28" s="30">
        <v>2700</v>
      </c>
      <c r="D28" s="30">
        <v>2700</v>
      </c>
      <c r="E28" s="30">
        <v>2700</v>
      </c>
      <c r="F28" s="11"/>
      <c r="G28" s="11"/>
    </row>
    <row r="29" spans="1:7" ht="15">
      <c r="A29" s="151">
        <v>21</v>
      </c>
      <c r="B29" s="7" t="s">
        <v>17</v>
      </c>
      <c r="C29" s="30">
        <v>1500</v>
      </c>
      <c r="D29" s="30">
        <v>1500</v>
      </c>
      <c r="E29" s="30">
        <v>1500</v>
      </c>
      <c r="F29" s="11"/>
      <c r="G29" s="11"/>
    </row>
    <row r="30" spans="1:7" ht="15">
      <c r="A30" s="151">
        <v>22</v>
      </c>
      <c r="B30" s="7" t="s">
        <v>249</v>
      </c>
      <c r="C30" s="30">
        <v>6000</v>
      </c>
      <c r="D30" s="30">
        <v>6000</v>
      </c>
      <c r="E30" s="30">
        <v>6000</v>
      </c>
      <c r="F30" s="11"/>
      <c r="G30" s="11"/>
    </row>
    <row r="31" spans="1:7" ht="15">
      <c r="A31" s="151">
        <v>23</v>
      </c>
      <c r="B31" s="8" t="s">
        <v>18</v>
      </c>
      <c r="C31" s="30">
        <v>5000</v>
      </c>
      <c r="D31" s="30">
        <v>5000</v>
      </c>
      <c r="E31" s="30">
        <v>5000</v>
      </c>
      <c r="F31" s="11"/>
      <c r="G31" s="11"/>
    </row>
    <row r="32" spans="1:7" ht="15">
      <c r="A32" s="151">
        <v>24</v>
      </c>
      <c r="B32" s="7" t="s">
        <v>19</v>
      </c>
      <c r="C32" s="30">
        <v>250</v>
      </c>
      <c r="D32" s="30">
        <v>250</v>
      </c>
      <c r="E32" s="30">
        <v>250</v>
      </c>
      <c r="F32" s="11"/>
      <c r="G32" s="11"/>
    </row>
    <row r="33" spans="1:7" ht="15">
      <c r="A33" s="151">
        <v>25</v>
      </c>
      <c r="B33" s="7" t="s">
        <v>20</v>
      </c>
      <c r="C33" s="30">
        <v>40</v>
      </c>
      <c r="D33" s="30">
        <v>40</v>
      </c>
      <c r="E33" s="30">
        <v>40</v>
      </c>
      <c r="F33" s="11"/>
      <c r="G33" s="11"/>
    </row>
    <row r="34" spans="1:7" ht="15">
      <c r="A34" s="151">
        <v>26</v>
      </c>
      <c r="B34" s="7" t="s">
        <v>21</v>
      </c>
      <c r="C34" s="30">
        <v>700</v>
      </c>
      <c r="D34" s="30">
        <v>700</v>
      </c>
      <c r="E34" s="30">
        <v>700</v>
      </c>
      <c r="F34" s="11"/>
      <c r="G34" s="11"/>
    </row>
    <row r="35" spans="1:7" ht="15">
      <c r="A35" s="151">
        <v>27</v>
      </c>
      <c r="B35" s="8" t="s">
        <v>22</v>
      </c>
      <c r="C35" s="31">
        <v>4000</v>
      </c>
      <c r="D35" s="31">
        <v>4000</v>
      </c>
      <c r="E35" s="31">
        <v>4000</v>
      </c>
      <c r="F35" s="11"/>
      <c r="G35" s="11"/>
    </row>
    <row r="36" spans="1:7" ht="15">
      <c r="A36" s="151">
        <v>28</v>
      </c>
      <c r="B36" s="7" t="s">
        <v>23</v>
      </c>
      <c r="C36" s="30">
        <v>520</v>
      </c>
      <c r="D36" s="30">
        <v>520</v>
      </c>
      <c r="E36" s="30">
        <v>520</v>
      </c>
      <c r="F36" s="11"/>
      <c r="G36" s="11"/>
    </row>
    <row r="37" spans="1:7" ht="15">
      <c r="A37" s="151">
        <v>29</v>
      </c>
      <c r="B37" s="7" t="s">
        <v>195</v>
      </c>
      <c r="C37" s="30">
        <v>0</v>
      </c>
      <c r="D37" s="30">
        <v>0</v>
      </c>
      <c r="E37" s="30">
        <v>0</v>
      </c>
      <c r="F37" s="11"/>
      <c r="G37" s="11"/>
    </row>
    <row r="38" spans="1:7" ht="20.25" customHeight="1">
      <c r="A38" s="151">
        <v>30</v>
      </c>
      <c r="B38" s="7" t="s">
        <v>24</v>
      </c>
      <c r="C38" s="30">
        <v>500</v>
      </c>
      <c r="D38" s="30">
        <v>500</v>
      </c>
      <c r="E38" s="30">
        <v>500</v>
      </c>
      <c r="F38" s="11"/>
      <c r="G38" s="11"/>
    </row>
    <row r="39" spans="1:7" ht="15">
      <c r="A39" s="151">
        <v>31</v>
      </c>
      <c r="B39" s="8" t="s">
        <v>193</v>
      </c>
      <c r="C39" s="30">
        <v>6000</v>
      </c>
      <c r="D39" s="30">
        <v>6000</v>
      </c>
      <c r="E39" s="30">
        <v>6000</v>
      </c>
      <c r="F39" s="11"/>
      <c r="G39" s="11"/>
    </row>
    <row r="40" spans="1:7" ht="15">
      <c r="A40" s="151">
        <v>32</v>
      </c>
      <c r="B40" s="7" t="s">
        <v>135</v>
      </c>
      <c r="C40" s="30">
        <v>1000</v>
      </c>
      <c r="D40" s="30">
        <v>1000</v>
      </c>
      <c r="E40" s="30">
        <v>1000</v>
      </c>
      <c r="F40" s="11"/>
      <c r="G40" s="11"/>
    </row>
    <row r="41" spans="1:7" ht="15">
      <c r="A41" s="151">
        <v>33</v>
      </c>
      <c r="B41" s="12" t="s">
        <v>25</v>
      </c>
      <c r="C41" s="30">
        <v>300</v>
      </c>
      <c r="D41" s="30">
        <v>300</v>
      </c>
      <c r="E41" s="30">
        <v>300</v>
      </c>
      <c r="F41" s="11"/>
      <c r="G41" s="11"/>
    </row>
    <row r="42" spans="2:7" ht="27" customHeight="1">
      <c r="B42" s="13"/>
      <c r="F42" s="11"/>
      <c r="G42" s="11"/>
    </row>
    <row r="43" spans="1:7" ht="36" customHeight="1">
      <c r="A43" s="186" t="s">
        <v>0</v>
      </c>
      <c r="B43" s="187" t="s">
        <v>1</v>
      </c>
      <c r="C43" s="55" t="s">
        <v>140</v>
      </c>
      <c r="D43" s="55" t="s">
        <v>160</v>
      </c>
      <c r="E43" s="55" t="s">
        <v>242</v>
      </c>
      <c r="F43" s="11"/>
      <c r="G43" s="11"/>
    </row>
    <row r="44" spans="1:7" ht="14.25" customHeight="1">
      <c r="A44" s="188"/>
      <c r="B44" s="189"/>
      <c r="C44" s="97" t="s">
        <v>141</v>
      </c>
      <c r="D44" s="97" t="s">
        <v>141</v>
      </c>
      <c r="E44" s="97" t="s">
        <v>141</v>
      </c>
      <c r="F44" s="11"/>
      <c r="G44" s="11"/>
    </row>
    <row r="45" spans="1:7" ht="15">
      <c r="A45" s="151">
        <v>34</v>
      </c>
      <c r="B45" s="14" t="s">
        <v>142</v>
      </c>
      <c r="C45" s="30">
        <v>33626</v>
      </c>
      <c r="D45" s="30">
        <v>33626</v>
      </c>
      <c r="E45" s="30">
        <v>33626</v>
      </c>
      <c r="F45" s="11"/>
      <c r="G45" s="11"/>
    </row>
    <row r="46" spans="1:7" ht="15">
      <c r="A46" s="151">
        <v>35</v>
      </c>
      <c r="B46" s="14" t="s">
        <v>143</v>
      </c>
      <c r="C46" s="30">
        <v>33626</v>
      </c>
      <c r="D46" s="30">
        <v>33626</v>
      </c>
      <c r="E46" s="30">
        <v>33626</v>
      </c>
      <c r="F46" s="11"/>
      <c r="G46" s="11"/>
    </row>
    <row r="47" spans="1:7" ht="15">
      <c r="A47" s="176">
        <v>36</v>
      </c>
      <c r="B47" s="53" t="s">
        <v>111</v>
      </c>
      <c r="C47" s="54">
        <v>28860</v>
      </c>
      <c r="D47" s="54">
        <v>28860</v>
      </c>
      <c r="E47" s="54">
        <v>28860</v>
      </c>
      <c r="F47" s="11"/>
      <c r="G47" s="11"/>
    </row>
    <row r="48" spans="1:7" ht="15">
      <c r="A48" s="177">
        <v>37</v>
      </c>
      <c r="B48" s="102" t="s">
        <v>161</v>
      </c>
      <c r="C48" s="103">
        <v>23400</v>
      </c>
      <c r="D48" s="103">
        <v>23400</v>
      </c>
      <c r="E48" s="103">
        <v>23400</v>
      </c>
      <c r="F48" s="11"/>
      <c r="G48" s="11"/>
    </row>
    <row r="49" spans="1:7" ht="15">
      <c r="A49" s="163">
        <v>38</v>
      </c>
      <c r="B49" s="180" t="s">
        <v>194</v>
      </c>
      <c r="C49" s="181">
        <v>16000</v>
      </c>
      <c r="D49" s="181">
        <v>32000</v>
      </c>
      <c r="E49" s="181">
        <v>32000</v>
      </c>
      <c r="F49" s="11"/>
      <c r="G49" s="11"/>
    </row>
    <row r="50" spans="1:7" ht="15">
      <c r="A50" s="194">
        <v>39</v>
      </c>
      <c r="B50" s="191" t="s">
        <v>250</v>
      </c>
      <c r="C50" s="181">
        <v>1000</v>
      </c>
      <c r="D50" s="181">
        <v>32000</v>
      </c>
      <c r="E50" s="181">
        <v>32000</v>
      </c>
      <c r="F50" s="11"/>
      <c r="G50" s="11"/>
    </row>
    <row r="51" spans="1:7" ht="16.5" customHeight="1">
      <c r="A51" s="193">
        <v>40</v>
      </c>
      <c r="B51" s="192" t="s">
        <v>251</v>
      </c>
      <c r="C51" s="181">
        <v>0</v>
      </c>
      <c r="D51" s="181">
        <v>16000</v>
      </c>
      <c r="E51" s="181">
        <v>32000</v>
      </c>
      <c r="F51" s="11"/>
      <c r="G51" s="11"/>
    </row>
    <row r="52" spans="1:7" ht="15">
      <c r="A52" s="169"/>
      <c r="B52" s="184"/>
      <c r="C52" s="185"/>
      <c r="D52" s="185"/>
      <c r="E52" s="185"/>
      <c r="F52" s="190"/>
      <c r="G52" s="11"/>
    </row>
    <row r="53" spans="1:6" s="11" customFormat="1" ht="36" customHeight="1">
      <c r="A53" s="183">
        <v>41</v>
      </c>
      <c r="B53" s="178" t="s">
        <v>243</v>
      </c>
      <c r="C53" s="179">
        <f>SUM(C54:C59)</f>
        <v>992390</v>
      </c>
      <c r="D53" s="179">
        <f>SUM(D54:D59)</f>
        <v>0</v>
      </c>
      <c r="E53" s="179">
        <f>SUM(E54:E59)</f>
        <v>0</v>
      </c>
      <c r="F53" s="182"/>
    </row>
    <row r="54" spans="1:6" s="11" customFormat="1" ht="18.75" customHeight="1">
      <c r="A54" s="183">
        <v>42</v>
      </c>
      <c r="B54" s="180" t="s">
        <v>244</v>
      </c>
      <c r="C54" s="181">
        <v>636930</v>
      </c>
      <c r="D54" s="181">
        <v>0</v>
      </c>
      <c r="E54" s="181">
        <v>0</v>
      </c>
      <c r="F54" s="182"/>
    </row>
    <row r="55" spans="1:7" s="32" customFormat="1" ht="15">
      <c r="A55" s="183">
        <v>43</v>
      </c>
      <c r="B55" s="180" t="s">
        <v>245</v>
      </c>
      <c r="C55" s="181">
        <v>272970</v>
      </c>
      <c r="D55" s="181">
        <v>0</v>
      </c>
      <c r="E55" s="181">
        <v>0</v>
      </c>
      <c r="F55" s="182"/>
      <c r="G55" s="11"/>
    </row>
    <row r="56" spans="1:7" s="32" customFormat="1" ht="15">
      <c r="A56" s="183">
        <v>44</v>
      </c>
      <c r="B56" s="180" t="s">
        <v>246</v>
      </c>
      <c r="C56" s="181">
        <v>29770</v>
      </c>
      <c r="D56" s="181">
        <v>0</v>
      </c>
      <c r="E56" s="181">
        <v>0</v>
      </c>
      <c r="F56" s="182"/>
      <c r="G56" s="11"/>
    </row>
    <row r="57" spans="1:7" s="32" customFormat="1" ht="15">
      <c r="A57" s="183">
        <v>45</v>
      </c>
      <c r="B57" s="180" t="s">
        <v>247</v>
      </c>
      <c r="C57" s="181">
        <v>29770</v>
      </c>
      <c r="D57" s="181">
        <v>0</v>
      </c>
      <c r="E57" s="181">
        <v>0</v>
      </c>
      <c r="F57" s="182"/>
      <c r="G57" s="11"/>
    </row>
    <row r="58" spans="1:7" s="32" customFormat="1" ht="25.5">
      <c r="A58" s="183">
        <v>46</v>
      </c>
      <c r="B58" s="180" t="s">
        <v>252</v>
      </c>
      <c r="C58" s="181">
        <v>7650</v>
      </c>
      <c r="D58" s="181">
        <v>0</v>
      </c>
      <c r="E58" s="181">
        <v>0</v>
      </c>
      <c r="F58" s="182"/>
      <c r="G58" s="11"/>
    </row>
    <row r="59" spans="1:7" s="32" customFormat="1" ht="15">
      <c r="A59" s="183">
        <v>47</v>
      </c>
      <c r="B59" s="180" t="s">
        <v>248</v>
      </c>
      <c r="C59" s="181">
        <v>15300</v>
      </c>
      <c r="D59" s="181">
        <v>0</v>
      </c>
      <c r="E59" s="181">
        <v>0</v>
      </c>
      <c r="F59" s="182"/>
      <c r="G59" s="11"/>
    </row>
    <row r="60" spans="1:7" s="32" customFormat="1" ht="15">
      <c r="A60" s="161"/>
      <c r="B60" s="115"/>
      <c r="C60" s="116"/>
      <c r="D60" s="116"/>
      <c r="E60" s="116"/>
      <c r="F60" s="11"/>
      <c r="G60" s="11"/>
    </row>
    <row r="61" spans="1:7" s="32" customFormat="1" ht="15">
      <c r="A61" s="165">
        <v>48</v>
      </c>
      <c r="B61" s="129" t="s">
        <v>218</v>
      </c>
      <c r="C61" s="132">
        <v>0</v>
      </c>
      <c r="D61" s="132">
        <f>SUM(D62:D68)</f>
        <v>1321759</v>
      </c>
      <c r="E61" s="132">
        <v>0</v>
      </c>
      <c r="F61" s="11"/>
      <c r="G61" s="11"/>
    </row>
    <row r="62" spans="1:7" s="32" customFormat="1" ht="25.5">
      <c r="A62" s="165">
        <v>49</v>
      </c>
      <c r="B62" s="114" t="s">
        <v>206</v>
      </c>
      <c r="C62" s="131">
        <v>0</v>
      </c>
      <c r="D62" s="131">
        <v>8137</v>
      </c>
      <c r="E62" s="131">
        <v>0</v>
      </c>
      <c r="F62" s="11"/>
      <c r="G62" s="11"/>
    </row>
    <row r="63" spans="1:7" s="32" customFormat="1" ht="30" customHeight="1">
      <c r="A63" s="165">
        <v>50</v>
      </c>
      <c r="B63" s="113" t="s">
        <v>207</v>
      </c>
      <c r="C63" s="45">
        <v>0</v>
      </c>
      <c r="D63" s="45">
        <v>8137</v>
      </c>
      <c r="E63" s="45">
        <v>0</v>
      </c>
      <c r="F63" s="11"/>
      <c r="G63" s="11"/>
    </row>
    <row r="64" spans="1:7" s="32" customFormat="1" ht="21" customHeight="1">
      <c r="A64" s="165">
        <v>51</v>
      </c>
      <c r="B64" s="113" t="s">
        <v>212</v>
      </c>
      <c r="C64" s="45">
        <v>0</v>
      </c>
      <c r="D64" s="45">
        <v>137165</v>
      </c>
      <c r="E64" s="45">
        <v>0</v>
      </c>
      <c r="F64" s="11"/>
      <c r="G64" s="11"/>
    </row>
    <row r="65" spans="1:7" s="32" customFormat="1" ht="25.5" customHeight="1">
      <c r="A65" s="165">
        <v>52</v>
      </c>
      <c r="B65" s="113" t="s">
        <v>208</v>
      </c>
      <c r="C65" s="45">
        <v>0</v>
      </c>
      <c r="D65" s="45">
        <v>756000</v>
      </c>
      <c r="E65" s="45">
        <v>0</v>
      </c>
      <c r="F65" s="11"/>
      <c r="G65" s="11"/>
    </row>
    <row r="66" spans="1:7" s="32" customFormat="1" ht="24.75" customHeight="1">
      <c r="A66" s="165">
        <v>53</v>
      </c>
      <c r="B66" s="113" t="s">
        <v>211</v>
      </c>
      <c r="C66" s="45">
        <v>0</v>
      </c>
      <c r="D66" s="45">
        <v>324000</v>
      </c>
      <c r="E66" s="45">
        <v>0</v>
      </c>
      <c r="F66" s="11"/>
      <c r="G66" s="11"/>
    </row>
    <row r="67" spans="1:7" s="32" customFormat="1" ht="17.25" customHeight="1">
      <c r="A67" s="165">
        <v>54</v>
      </c>
      <c r="B67" s="113" t="s">
        <v>209</v>
      </c>
      <c r="C67" s="45">
        <v>0</v>
      </c>
      <c r="D67" s="45">
        <v>46980</v>
      </c>
      <c r="E67" s="45">
        <v>0</v>
      </c>
      <c r="F67" s="11"/>
      <c r="G67" s="11"/>
    </row>
    <row r="68" spans="1:7" s="32" customFormat="1" ht="17.25" customHeight="1">
      <c r="A68" s="165">
        <v>55</v>
      </c>
      <c r="B68" s="113" t="s">
        <v>210</v>
      </c>
      <c r="C68" s="45">
        <v>0</v>
      </c>
      <c r="D68" s="45">
        <v>41340</v>
      </c>
      <c r="E68" s="45">
        <v>0</v>
      </c>
      <c r="F68" s="11"/>
      <c r="G68" s="11"/>
    </row>
    <row r="69" spans="1:7" s="32" customFormat="1" ht="17.25" customHeight="1">
      <c r="A69" s="161"/>
      <c r="B69" s="115"/>
      <c r="C69" s="116"/>
      <c r="D69" s="116"/>
      <c r="E69" s="116"/>
      <c r="F69" s="11"/>
      <c r="G69" s="11"/>
    </row>
    <row r="70" spans="1:7" s="32" customFormat="1" ht="17.25" customHeight="1">
      <c r="A70" s="167">
        <v>56</v>
      </c>
      <c r="B70" s="117" t="s">
        <v>222</v>
      </c>
      <c r="C70" s="140">
        <v>0</v>
      </c>
      <c r="D70" s="140">
        <f>SUM(D71:D77)</f>
        <v>1331149</v>
      </c>
      <c r="E70" s="140">
        <v>0</v>
      </c>
      <c r="F70" s="11"/>
      <c r="G70" s="11"/>
    </row>
    <row r="71" spans="1:7" s="32" customFormat="1" ht="27.75" customHeight="1">
      <c r="A71" s="167">
        <v>57</v>
      </c>
      <c r="B71" s="118" t="s">
        <v>213</v>
      </c>
      <c r="C71" s="141">
        <v>0</v>
      </c>
      <c r="D71" s="141">
        <v>8137</v>
      </c>
      <c r="E71" s="141">
        <v>0</v>
      </c>
      <c r="F71" s="11"/>
      <c r="G71" s="11"/>
    </row>
    <row r="72" spans="1:7" s="32" customFormat="1" ht="27" customHeight="1">
      <c r="A72" s="167">
        <v>58</v>
      </c>
      <c r="B72" s="119" t="s">
        <v>214</v>
      </c>
      <c r="C72" s="141">
        <v>0</v>
      </c>
      <c r="D72" s="141">
        <v>8137</v>
      </c>
      <c r="E72" s="141">
        <v>0</v>
      </c>
      <c r="F72" s="11"/>
      <c r="G72" s="11"/>
    </row>
    <row r="73" spans="1:7" s="32" customFormat="1" ht="15">
      <c r="A73" s="167">
        <v>59</v>
      </c>
      <c r="B73" s="119" t="s">
        <v>235</v>
      </c>
      <c r="C73" s="141">
        <v>0</v>
      </c>
      <c r="D73" s="141">
        <v>145845</v>
      </c>
      <c r="E73" s="141">
        <v>0</v>
      </c>
      <c r="F73" s="11"/>
      <c r="G73" s="11"/>
    </row>
    <row r="74" spans="1:7" s="32" customFormat="1" ht="15">
      <c r="A74" s="167">
        <v>60</v>
      </c>
      <c r="B74" s="119" t="s">
        <v>215</v>
      </c>
      <c r="C74" s="141">
        <v>0</v>
      </c>
      <c r="D74" s="141">
        <v>756000</v>
      </c>
      <c r="E74" s="141">
        <v>0</v>
      </c>
      <c r="F74" s="11"/>
      <c r="G74" s="11"/>
    </row>
    <row r="75" spans="1:7" ht="15">
      <c r="A75" s="167">
        <v>61</v>
      </c>
      <c r="B75" s="119" t="s">
        <v>216</v>
      </c>
      <c r="C75" s="141">
        <v>0</v>
      </c>
      <c r="D75" s="141">
        <v>324000</v>
      </c>
      <c r="E75" s="141">
        <v>0</v>
      </c>
      <c r="F75" s="11"/>
      <c r="G75" s="11"/>
    </row>
    <row r="76" spans="1:7" ht="15">
      <c r="A76" s="167">
        <v>62</v>
      </c>
      <c r="B76" s="119" t="s">
        <v>209</v>
      </c>
      <c r="C76" s="141">
        <v>0</v>
      </c>
      <c r="D76" s="141">
        <v>47090</v>
      </c>
      <c r="E76" s="141">
        <v>0</v>
      </c>
      <c r="F76" s="11"/>
      <c r="G76" s="11"/>
    </row>
    <row r="77" spans="1:7" ht="15" hidden="1">
      <c r="A77" s="168">
        <v>54</v>
      </c>
      <c r="B77" s="119" t="s">
        <v>210</v>
      </c>
      <c r="C77" s="141">
        <v>0</v>
      </c>
      <c r="D77" s="141">
        <v>41940</v>
      </c>
      <c r="E77" s="141">
        <v>0</v>
      </c>
      <c r="F77" s="11"/>
      <c r="G77" s="11"/>
    </row>
    <row r="78" spans="1:7" ht="15" hidden="1">
      <c r="A78" s="170"/>
      <c r="B78" s="14"/>
      <c r="C78" s="31"/>
      <c r="D78" s="31"/>
      <c r="E78" s="31"/>
      <c r="F78" s="11"/>
      <c r="G78" s="11"/>
    </row>
    <row r="79" spans="1:7" ht="15" hidden="1">
      <c r="A79" s="170"/>
      <c r="B79" s="14"/>
      <c r="C79" s="31"/>
      <c r="D79" s="31"/>
      <c r="E79" s="31"/>
      <c r="F79" s="11"/>
      <c r="G79" s="11"/>
    </row>
    <row r="80" spans="1:7" ht="15">
      <c r="A80" s="170"/>
      <c r="B80" s="14"/>
      <c r="C80" s="31"/>
      <c r="D80" s="31"/>
      <c r="E80" s="31"/>
      <c r="F80" s="11"/>
      <c r="G80" s="11"/>
    </row>
    <row r="81" spans="1:7" ht="15.75">
      <c r="A81" s="171">
        <v>63</v>
      </c>
      <c r="B81" s="42" t="s">
        <v>26</v>
      </c>
      <c r="C81" s="41">
        <f>SUM(C7+C10+C24+C45+C46+C47+C48+C49+C50+C51+C53)</f>
        <v>1802090</v>
      </c>
      <c r="D81" s="41">
        <f>SUM(D7+D10+D24+D45+D46+D47+D48+D49+D50+D51+D61+D70)</f>
        <v>3667608</v>
      </c>
      <c r="E81" s="41">
        <f>SUM(E7+E10+E24+E45+E46+E47+E48+E49+E50+E51)</f>
        <v>1119700</v>
      </c>
      <c r="F81" s="11"/>
      <c r="G81" s="11"/>
    </row>
    <row r="83" spans="2:3" ht="15">
      <c r="B83" s="218" t="s">
        <v>275</v>
      </c>
      <c r="C83" s="218"/>
    </row>
    <row r="84" spans="2:3" ht="15">
      <c r="B84" s="218" t="s">
        <v>276</v>
      </c>
      <c r="C84" s="218"/>
    </row>
    <row r="85" spans="2:6" ht="15">
      <c r="B85" s="218"/>
      <c r="C85" s="218" t="s">
        <v>240</v>
      </c>
      <c r="E85" s="91"/>
      <c r="F85" s="66"/>
    </row>
    <row r="86" spans="2:6" ht="15">
      <c r="B86" s="218"/>
      <c r="C86" s="219" t="s">
        <v>241</v>
      </c>
      <c r="E86" s="91"/>
      <c r="F86" s="67"/>
    </row>
    <row r="87" spans="2:5" ht="15">
      <c r="B87" s="220" t="s">
        <v>277</v>
      </c>
      <c r="C87" s="218"/>
      <c r="D87" s="91" t="s">
        <v>270</v>
      </c>
      <c r="E87" s="66"/>
    </row>
    <row r="88" spans="2:5" ht="15">
      <c r="B88" s="220" t="s">
        <v>272</v>
      </c>
      <c r="C88" s="218"/>
      <c r="D88" s="91"/>
      <c r="E88" s="67"/>
    </row>
    <row r="89" ht="15">
      <c r="B89" s="215"/>
    </row>
  </sheetData>
  <sheetProtection password="B34E" sheet="1"/>
  <mergeCells count="4">
    <mergeCell ref="G10:G11"/>
    <mergeCell ref="H10:H11"/>
    <mergeCell ref="A1:E1"/>
    <mergeCell ref="A2:E2"/>
  </mergeCells>
  <printOptions/>
  <pageMargins left="0.7" right="0.7" top="0.75" bottom="0.75" header="0.3" footer="0.3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zoomScalePageLayoutView="0" workbookViewId="0" topLeftCell="A211">
      <selection activeCell="B241" sqref="B241:D246"/>
    </sheetView>
  </sheetViews>
  <sheetFormatPr defaultColWidth="9.140625" defaultRowHeight="15"/>
  <cols>
    <col min="1" max="1" width="5.421875" style="91" customWidth="1"/>
    <col min="2" max="2" width="45.00390625" style="0" customWidth="1"/>
    <col min="3" max="3" width="14.140625" style="0" customWidth="1"/>
    <col min="4" max="5" width="16.00390625" style="0" customWidth="1"/>
    <col min="6" max="7" width="12.8515625" style="0" hidden="1" customWidth="1"/>
  </cols>
  <sheetData>
    <row r="1" spans="1:5" ht="15">
      <c r="A1" s="224" t="s">
        <v>273</v>
      </c>
      <c r="B1" s="224"/>
      <c r="C1" s="224"/>
      <c r="D1" s="224"/>
      <c r="E1" s="224"/>
    </row>
    <row r="2" spans="1:5" ht="18" customHeight="1">
      <c r="A2" s="224" t="s">
        <v>274</v>
      </c>
      <c r="B2" s="224"/>
      <c r="C2" s="224"/>
      <c r="D2" s="224"/>
      <c r="E2" s="224"/>
    </row>
    <row r="3" spans="1:5" ht="12" customHeight="1">
      <c r="A3" s="144"/>
      <c r="B3" s="2"/>
      <c r="C3" s="2"/>
      <c r="D3" s="2"/>
      <c r="E3" s="2"/>
    </row>
    <row r="4" spans="1:7" ht="15.75">
      <c r="A4" s="145" t="s">
        <v>0</v>
      </c>
      <c r="B4" s="15" t="s">
        <v>27</v>
      </c>
      <c r="C4" s="55" t="s">
        <v>140</v>
      </c>
      <c r="D4" s="55" t="s">
        <v>160</v>
      </c>
      <c r="E4" s="55" t="s">
        <v>242</v>
      </c>
      <c r="F4" s="57" t="s">
        <v>100</v>
      </c>
      <c r="G4" s="57" t="s">
        <v>112</v>
      </c>
    </row>
    <row r="5" spans="1:7" ht="25.5" customHeight="1">
      <c r="A5" s="146"/>
      <c r="B5" s="16"/>
      <c r="C5" s="97" t="s">
        <v>141</v>
      </c>
      <c r="D5" s="97" t="s">
        <v>141</v>
      </c>
      <c r="E5" s="97" t="s">
        <v>141</v>
      </c>
      <c r="F5" s="58" t="s">
        <v>85</v>
      </c>
      <c r="G5" s="58" t="s">
        <v>85</v>
      </c>
    </row>
    <row r="6" spans="1:7" ht="15">
      <c r="A6" s="147">
        <v>1</v>
      </c>
      <c r="B6" s="17" t="s">
        <v>28</v>
      </c>
      <c r="C6" s="47">
        <v>44000</v>
      </c>
      <c r="D6" s="47">
        <v>50000</v>
      </c>
      <c r="E6" s="47">
        <v>58000</v>
      </c>
      <c r="F6" s="47">
        <v>36500</v>
      </c>
      <c r="G6" s="47">
        <v>36500</v>
      </c>
    </row>
    <row r="7" spans="1:7" ht="15">
      <c r="A7" s="147">
        <v>2</v>
      </c>
      <c r="B7" s="17" t="s">
        <v>29</v>
      </c>
      <c r="C7" s="47">
        <v>60000</v>
      </c>
      <c r="D7" s="47">
        <v>69000</v>
      </c>
      <c r="E7" s="47">
        <v>79000</v>
      </c>
      <c r="F7" s="47">
        <v>40000</v>
      </c>
      <c r="G7" s="47">
        <v>40000</v>
      </c>
    </row>
    <row r="8" spans="1:7" ht="15">
      <c r="A8" s="147">
        <v>3</v>
      </c>
      <c r="B8" s="17" t="s">
        <v>30</v>
      </c>
      <c r="C8" s="47">
        <v>35000</v>
      </c>
      <c r="D8" s="47">
        <v>40000</v>
      </c>
      <c r="E8" s="47">
        <v>46000</v>
      </c>
      <c r="F8" s="47">
        <v>27000</v>
      </c>
      <c r="G8" s="47">
        <v>27000</v>
      </c>
    </row>
    <row r="9" spans="1:7" ht="15">
      <c r="A9" s="147">
        <v>4</v>
      </c>
      <c r="B9" s="17" t="s">
        <v>31</v>
      </c>
      <c r="C9" s="47">
        <f>SUM(C10:C28,C29:C52)</f>
        <v>77230</v>
      </c>
      <c r="D9" s="47">
        <f>SUM(D10:D28,D29:D52)</f>
        <v>87522</v>
      </c>
      <c r="E9" s="47">
        <f>SUM(E10:E28,E29:E52)</f>
        <v>96580</v>
      </c>
      <c r="F9" s="47">
        <f>SUM(F10:F28,F29:F52)</f>
        <v>48860</v>
      </c>
      <c r="G9" s="47">
        <f>SUM(G10:G28,G29:G52)</f>
        <v>48860</v>
      </c>
    </row>
    <row r="10" spans="1:11" ht="15">
      <c r="A10" s="148">
        <v>5</v>
      </c>
      <c r="B10" s="18" t="s">
        <v>148</v>
      </c>
      <c r="C10" s="36">
        <v>2000</v>
      </c>
      <c r="D10" s="36">
        <v>2000</v>
      </c>
      <c r="E10" s="36">
        <v>2000</v>
      </c>
      <c r="F10" s="37">
        <v>800</v>
      </c>
      <c r="G10" s="37">
        <v>800</v>
      </c>
      <c r="H10" s="20"/>
      <c r="I10" s="20"/>
      <c r="J10" s="20"/>
      <c r="K10" s="20"/>
    </row>
    <row r="11" spans="1:11" ht="15">
      <c r="A11" s="149">
        <v>6</v>
      </c>
      <c r="B11" s="19" t="s">
        <v>32</v>
      </c>
      <c r="C11" s="43">
        <v>110</v>
      </c>
      <c r="D11" s="43">
        <v>130</v>
      </c>
      <c r="E11" s="43">
        <v>362</v>
      </c>
      <c r="F11" s="43">
        <v>200</v>
      </c>
      <c r="G11" s="43">
        <v>200</v>
      </c>
      <c r="H11" s="20"/>
      <c r="I11" s="20"/>
      <c r="J11" s="20"/>
      <c r="K11" s="20"/>
    </row>
    <row r="12" spans="1:11" ht="15">
      <c r="A12" s="148">
        <v>7</v>
      </c>
      <c r="B12" s="19" t="s">
        <v>33</v>
      </c>
      <c r="C12" s="43">
        <v>560</v>
      </c>
      <c r="D12" s="43">
        <v>560</v>
      </c>
      <c r="E12" s="43">
        <v>560</v>
      </c>
      <c r="F12" s="43">
        <v>380</v>
      </c>
      <c r="G12" s="43">
        <v>380</v>
      </c>
      <c r="H12" s="20"/>
      <c r="I12" s="20"/>
      <c r="J12" s="20"/>
      <c r="K12" s="20"/>
    </row>
    <row r="13" spans="1:11" ht="15">
      <c r="A13" s="149">
        <v>8</v>
      </c>
      <c r="B13" s="19" t="s">
        <v>34</v>
      </c>
      <c r="C13" s="43">
        <v>2240</v>
      </c>
      <c r="D13" s="43">
        <v>2520</v>
      </c>
      <c r="E13" s="43">
        <v>2780</v>
      </c>
      <c r="F13" s="43">
        <v>4200</v>
      </c>
      <c r="G13" s="43">
        <v>4200</v>
      </c>
      <c r="H13" s="20"/>
      <c r="I13" s="20"/>
      <c r="J13" s="20"/>
      <c r="K13" s="20"/>
    </row>
    <row r="14" spans="1:11" ht="15">
      <c r="A14" s="148">
        <v>9</v>
      </c>
      <c r="B14" s="19" t="s">
        <v>35</v>
      </c>
      <c r="C14" s="43">
        <v>4480</v>
      </c>
      <c r="D14" s="43">
        <v>5040</v>
      </c>
      <c r="E14" s="43">
        <v>5560</v>
      </c>
      <c r="F14" s="43">
        <v>3100</v>
      </c>
      <c r="G14" s="43">
        <v>3100</v>
      </c>
      <c r="H14" s="20"/>
      <c r="I14" s="20"/>
      <c r="J14" s="20"/>
      <c r="K14" s="20"/>
    </row>
    <row r="15" spans="1:11" ht="15">
      <c r="A15" s="148">
        <v>10</v>
      </c>
      <c r="B15" s="19" t="s">
        <v>36</v>
      </c>
      <c r="C15" s="43">
        <v>230</v>
      </c>
      <c r="D15" s="43">
        <v>260</v>
      </c>
      <c r="E15" s="43">
        <v>280</v>
      </c>
      <c r="F15" s="43">
        <v>200</v>
      </c>
      <c r="G15" s="43">
        <v>200</v>
      </c>
      <c r="H15" s="20"/>
      <c r="I15" s="20"/>
      <c r="J15" s="20"/>
      <c r="K15" s="20"/>
    </row>
    <row r="16" spans="1:11" ht="15">
      <c r="A16" s="149">
        <v>11</v>
      </c>
      <c r="B16" s="19" t="s">
        <v>37</v>
      </c>
      <c r="C16" s="43">
        <v>800</v>
      </c>
      <c r="D16" s="43">
        <v>900</v>
      </c>
      <c r="E16" s="43">
        <v>1000</v>
      </c>
      <c r="F16" s="43">
        <v>720</v>
      </c>
      <c r="G16" s="43">
        <v>720</v>
      </c>
      <c r="H16" s="20"/>
      <c r="I16" s="20"/>
      <c r="J16" s="20"/>
      <c r="K16" s="20"/>
    </row>
    <row r="17" spans="1:11" ht="15">
      <c r="A17" s="148">
        <v>12</v>
      </c>
      <c r="B17" s="19" t="s">
        <v>89</v>
      </c>
      <c r="C17" s="36">
        <v>780</v>
      </c>
      <c r="D17" s="36">
        <v>880</v>
      </c>
      <c r="E17" s="36">
        <v>980</v>
      </c>
      <c r="F17" s="36">
        <v>450</v>
      </c>
      <c r="G17" s="36">
        <v>450</v>
      </c>
      <c r="H17" s="20"/>
      <c r="I17" s="20"/>
      <c r="J17" s="20"/>
      <c r="K17" s="20"/>
    </row>
    <row r="18" spans="1:11" ht="15">
      <c r="A18" s="148">
        <v>13</v>
      </c>
      <c r="B18" s="19" t="s">
        <v>149</v>
      </c>
      <c r="C18" s="36">
        <v>504.00000000000006</v>
      </c>
      <c r="D18" s="36">
        <v>567</v>
      </c>
      <c r="E18" s="36">
        <v>630</v>
      </c>
      <c r="F18" s="36">
        <v>250</v>
      </c>
      <c r="G18" s="36">
        <v>250</v>
      </c>
      <c r="H18" s="20"/>
      <c r="I18" s="20"/>
      <c r="J18" s="20"/>
      <c r="K18" s="20"/>
    </row>
    <row r="19" spans="1:11" ht="15">
      <c r="A19" s="149">
        <v>14</v>
      </c>
      <c r="B19" s="19" t="s">
        <v>150</v>
      </c>
      <c r="C19" s="36">
        <v>950</v>
      </c>
      <c r="D19" s="36">
        <v>1070</v>
      </c>
      <c r="E19" s="36">
        <v>1180</v>
      </c>
      <c r="F19" s="36">
        <v>800</v>
      </c>
      <c r="G19" s="36">
        <v>800</v>
      </c>
      <c r="H19" s="20"/>
      <c r="I19" s="20"/>
      <c r="J19" s="20"/>
      <c r="K19" s="20"/>
    </row>
    <row r="20" spans="1:11" ht="15">
      <c r="A20" s="148">
        <v>15</v>
      </c>
      <c r="B20" s="19" t="s">
        <v>172</v>
      </c>
      <c r="C20" s="36">
        <v>3328</v>
      </c>
      <c r="D20" s="36">
        <v>5000</v>
      </c>
      <c r="E20" s="36">
        <v>5950</v>
      </c>
      <c r="F20" s="36">
        <v>2000</v>
      </c>
      <c r="G20" s="36">
        <v>2000</v>
      </c>
      <c r="H20" s="20"/>
      <c r="I20" s="20"/>
      <c r="J20" s="20"/>
      <c r="K20" s="20"/>
    </row>
    <row r="21" spans="1:11" ht="15">
      <c r="A21" s="148">
        <v>16</v>
      </c>
      <c r="B21" s="19" t="s">
        <v>151</v>
      </c>
      <c r="C21" s="36">
        <v>1350</v>
      </c>
      <c r="D21" s="36">
        <v>1520</v>
      </c>
      <c r="E21" s="36">
        <v>1670</v>
      </c>
      <c r="F21" s="36">
        <v>600</v>
      </c>
      <c r="G21" s="36">
        <v>600</v>
      </c>
      <c r="H21" s="20"/>
      <c r="I21" s="20"/>
      <c r="J21" s="20"/>
      <c r="K21" s="20"/>
    </row>
    <row r="22" spans="1:11" ht="15">
      <c r="A22" s="149">
        <v>17</v>
      </c>
      <c r="B22" s="19" t="s">
        <v>173</v>
      </c>
      <c r="C22" s="36">
        <v>2240</v>
      </c>
      <c r="D22" s="36">
        <v>2520</v>
      </c>
      <c r="E22" s="36">
        <v>2780</v>
      </c>
      <c r="F22" s="36">
        <v>50</v>
      </c>
      <c r="G22" s="36">
        <v>50</v>
      </c>
      <c r="H22" s="20"/>
      <c r="I22" s="20"/>
      <c r="J22" s="20"/>
      <c r="K22" s="20"/>
    </row>
    <row r="23" spans="1:11" ht="15">
      <c r="A23" s="148">
        <v>18</v>
      </c>
      <c r="B23" s="19" t="s">
        <v>174</v>
      </c>
      <c r="C23" s="36">
        <v>8960</v>
      </c>
      <c r="D23" s="36">
        <v>10080</v>
      </c>
      <c r="E23" s="36">
        <v>11120</v>
      </c>
      <c r="F23" s="36">
        <v>7000</v>
      </c>
      <c r="G23" s="36">
        <v>7000</v>
      </c>
      <c r="H23" s="20"/>
      <c r="I23" s="20"/>
      <c r="J23" s="20"/>
      <c r="K23" s="20"/>
    </row>
    <row r="24" spans="1:11" ht="15">
      <c r="A24" s="149">
        <v>19</v>
      </c>
      <c r="B24" s="19" t="s">
        <v>175</v>
      </c>
      <c r="C24" s="36">
        <v>3000</v>
      </c>
      <c r="D24" s="36">
        <v>3400</v>
      </c>
      <c r="E24" s="36">
        <v>3750</v>
      </c>
      <c r="F24" s="36">
        <v>1000</v>
      </c>
      <c r="G24" s="36">
        <v>1000</v>
      </c>
      <c r="H24" s="20"/>
      <c r="I24" s="20"/>
      <c r="J24" s="20"/>
      <c r="K24" s="20"/>
    </row>
    <row r="25" spans="1:11" ht="15">
      <c r="A25" s="148">
        <v>20</v>
      </c>
      <c r="B25" s="19" t="s">
        <v>176</v>
      </c>
      <c r="C25" s="36">
        <v>5000</v>
      </c>
      <c r="D25" s="36">
        <v>5000</v>
      </c>
      <c r="E25" s="36">
        <v>5000</v>
      </c>
      <c r="F25" s="36">
        <v>3900</v>
      </c>
      <c r="G25" s="36">
        <v>3900</v>
      </c>
      <c r="H25" s="20"/>
      <c r="I25" s="20"/>
      <c r="J25" s="20"/>
      <c r="K25" s="20"/>
    </row>
    <row r="26" spans="1:11" ht="15">
      <c r="A26" s="148">
        <v>21</v>
      </c>
      <c r="B26" s="19" t="s">
        <v>177</v>
      </c>
      <c r="C26" s="36">
        <v>4000</v>
      </c>
      <c r="D26" s="36">
        <v>4400</v>
      </c>
      <c r="E26" s="36">
        <v>4800</v>
      </c>
      <c r="F26" s="36">
        <v>2000</v>
      </c>
      <c r="G26" s="36">
        <v>2000</v>
      </c>
      <c r="H26" s="20"/>
      <c r="I26" s="20"/>
      <c r="J26" s="20"/>
      <c r="K26" s="20"/>
    </row>
    <row r="27" spans="1:11" ht="15">
      <c r="A27" s="149">
        <v>22</v>
      </c>
      <c r="B27" s="19" t="s">
        <v>178</v>
      </c>
      <c r="C27" s="36">
        <v>560</v>
      </c>
      <c r="D27" s="36">
        <v>630</v>
      </c>
      <c r="E27" s="36">
        <v>695</v>
      </c>
      <c r="F27" s="36">
        <v>500</v>
      </c>
      <c r="G27" s="36">
        <v>500</v>
      </c>
      <c r="H27" s="20"/>
      <c r="I27" s="20"/>
      <c r="J27" s="20"/>
      <c r="K27" s="20"/>
    </row>
    <row r="28" spans="1:11" ht="15">
      <c r="A28" s="148">
        <v>23</v>
      </c>
      <c r="B28" s="19" t="s">
        <v>179</v>
      </c>
      <c r="C28" s="36">
        <v>230</v>
      </c>
      <c r="D28" s="36">
        <v>250</v>
      </c>
      <c r="E28" s="36">
        <v>280</v>
      </c>
      <c r="F28" s="36">
        <v>200</v>
      </c>
      <c r="G28" s="36">
        <v>200</v>
      </c>
      <c r="H28" s="20"/>
      <c r="I28" s="20"/>
      <c r="J28" s="20"/>
      <c r="K28" s="20"/>
    </row>
    <row r="29" spans="1:11" ht="15">
      <c r="A29" s="148">
        <v>24</v>
      </c>
      <c r="B29" s="19" t="s">
        <v>38</v>
      </c>
      <c r="C29" s="27">
        <v>5000</v>
      </c>
      <c r="D29" s="27">
        <v>5000</v>
      </c>
      <c r="E29" s="27">
        <v>5000</v>
      </c>
      <c r="F29" s="27">
        <v>3000</v>
      </c>
      <c r="G29" s="27">
        <v>3000</v>
      </c>
      <c r="H29" s="20"/>
      <c r="I29" s="20"/>
      <c r="J29" s="20"/>
      <c r="K29" s="20"/>
    </row>
    <row r="30" spans="1:11" ht="15">
      <c r="A30" s="149">
        <v>25</v>
      </c>
      <c r="B30" s="19" t="s">
        <v>39</v>
      </c>
      <c r="C30" s="27">
        <v>2000</v>
      </c>
      <c r="D30" s="27">
        <v>3000</v>
      </c>
      <c r="E30" s="27">
        <v>4000</v>
      </c>
      <c r="F30" s="27">
        <v>530</v>
      </c>
      <c r="G30" s="27">
        <v>530</v>
      </c>
      <c r="H30" s="20"/>
      <c r="I30" s="20"/>
      <c r="J30" s="20"/>
      <c r="K30" s="20"/>
    </row>
    <row r="31" spans="1:11" ht="15">
      <c r="A31" s="148">
        <v>26</v>
      </c>
      <c r="B31" s="19" t="s">
        <v>40</v>
      </c>
      <c r="C31" s="27">
        <v>2000</v>
      </c>
      <c r="D31" s="27">
        <v>2300</v>
      </c>
      <c r="E31" s="27">
        <v>2500</v>
      </c>
      <c r="F31" s="27">
        <v>450</v>
      </c>
      <c r="G31" s="27">
        <v>450</v>
      </c>
      <c r="H31" s="20"/>
      <c r="I31" s="20"/>
      <c r="J31" s="20"/>
      <c r="K31" s="20"/>
    </row>
    <row r="32" spans="1:11" ht="15">
      <c r="A32" s="148">
        <v>27</v>
      </c>
      <c r="B32" s="19" t="s">
        <v>41</v>
      </c>
      <c r="C32" s="27">
        <v>670</v>
      </c>
      <c r="D32" s="27">
        <v>750</v>
      </c>
      <c r="E32" s="27">
        <v>830</v>
      </c>
      <c r="F32" s="27">
        <v>280</v>
      </c>
      <c r="G32" s="27">
        <v>280</v>
      </c>
      <c r="H32" s="20"/>
      <c r="I32" s="20"/>
      <c r="J32" s="20"/>
      <c r="K32" s="20"/>
    </row>
    <row r="33" spans="1:11" ht="15">
      <c r="A33" s="149">
        <v>28</v>
      </c>
      <c r="B33" s="19" t="s">
        <v>180</v>
      </c>
      <c r="C33" s="27">
        <v>900</v>
      </c>
      <c r="D33" s="27">
        <v>1000</v>
      </c>
      <c r="E33" s="27">
        <v>1100</v>
      </c>
      <c r="F33" s="27">
        <v>300</v>
      </c>
      <c r="G33" s="27">
        <v>300</v>
      </c>
      <c r="H33" s="20"/>
      <c r="I33" s="20"/>
      <c r="J33" s="20"/>
      <c r="K33" s="20"/>
    </row>
    <row r="34" spans="1:11" ht="15">
      <c r="A34" s="148">
        <v>29</v>
      </c>
      <c r="B34" s="19" t="s">
        <v>42</v>
      </c>
      <c r="C34" s="27">
        <v>25</v>
      </c>
      <c r="D34" s="27">
        <v>25</v>
      </c>
      <c r="E34" s="27">
        <v>30</v>
      </c>
      <c r="F34" s="27">
        <v>20</v>
      </c>
      <c r="G34" s="27">
        <v>20</v>
      </c>
      <c r="H34" s="20"/>
      <c r="I34" s="20"/>
      <c r="J34" s="20"/>
      <c r="K34" s="20"/>
    </row>
    <row r="35" spans="1:11" ht="15">
      <c r="A35" s="149">
        <v>30</v>
      </c>
      <c r="B35" s="19" t="s">
        <v>43</v>
      </c>
      <c r="C35" s="27">
        <v>1680.0000000000002</v>
      </c>
      <c r="D35" s="27">
        <v>1890</v>
      </c>
      <c r="E35" s="27">
        <v>2085</v>
      </c>
      <c r="F35" s="27">
        <v>500</v>
      </c>
      <c r="G35" s="27">
        <v>500</v>
      </c>
      <c r="H35" s="20"/>
      <c r="I35" s="20"/>
      <c r="J35" s="20"/>
      <c r="K35" s="20"/>
    </row>
    <row r="36" spans="1:11" ht="15">
      <c r="A36" s="148">
        <v>31</v>
      </c>
      <c r="B36" s="19" t="s">
        <v>181</v>
      </c>
      <c r="C36" s="27">
        <v>560</v>
      </c>
      <c r="D36" s="27">
        <v>630</v>
      </c>
      <c r="E36" s="27">
        <v>695</v>
      </c>
      <c r="F36" s="27">
        <v>500</v>
      </c>
      <c r="G36" s="27">
        <v>500</v>
      </c>
      <c r="H36" s="20"/>
      <c r="I36" s="20"/>
      <c r="J36" s="20"/>
      <c r="K36" s="20"/>
    </row>
    <row r="37" spans="1:11" ht="15">
      <c r="A37" s="148">
        <v>32</v>
      </c>
      <c r="B37" s="19" t="s">
        <v>114</v>
      </c>
      <c r="C37" s="27">
        <v>750</v>
      </c>
      <c r="D37" s="27">
        <v>880</v>
      </c>
      <c r="E37" s="27">
        <v>930</v>
      </c>
      <c r="F37" s="27">
        <v>670</v>
      </c>
      <c r="G37" s="27">
        <v>670</v>
      </c>
      <c r="H37" s="20"/>
      <c r="I37" s="20"/>
      <c r="J37" s="20"/>
      <c r="K37" s="20"/>
    </row>
    <row r="38" spans="1:11" s="68" customFormat="1" ht="15.75" customHeight="1">
      <c r="A38" s="149">
        <v>33</v>
      </c>
      <c r="B38" s="79" t="s">
        <v>152</v>
      </c>
      <c r="C38" s="80">
        <v>800</v>
      </c>
      <c r="D38" s="80">
        <v>1000</v>
      </c>
      <c r="E38" s="80">
        <v>1200</v>
      </c>
      <c r="F38" s="80">
        <v>1000</v>
      </c>
      <c r="G38" s="80">
        <v>1000</v>
      </c>
      <c r="H38" s="106"/>
      <c r="I38" s="20"/>
      <c r="J38" s="20"/>
      <c r="K38" s="20"/>
    </row>
    <row r="39" spans="1:11" ht="14.25" customHeight="1">
      <c r="A39" s="148">
        <v>34</v>
      </c>
      <c r="B39" s="19" t="s">
        <v>44</v>
      </c>
      <c r="C39" s="27">
        <v>800</v>
      </c>
      <c r="D39" s="27">
        <v>1000</v>
      </c>
      <c r="E39" s="27">
        <v>1200</v>
      </c>
      <c r="F39" s="27">
        <v>80</v>
      </c>
      <c r="G39" s="27">
        <v>80</v>
      </c>
      <c r="H39" s="20"/>
      <c r="I39" s="20"/>
      <c r="J39" s="20"/>
      <c r="K39" s="20"/>
    </row>
    <row r="40" spans="1:11" ht="15">
      <c r="A40" s="148">
        <v>35</v>
      </c>
      <c r="B40" s="19" t="s">
        <v>153</v>
      </c>
      <c r="C40" s="27">
        <v>359</v>
      </c>
      <c r="D40" s="27">
        <v>404</v>
      </c>
      <c r="E40" s="27">
        <v>445</v>
      </c>
      <c r="F40" s="27">
        <v>320</v>
      </c>
      <c r="G40" s="27">
        <v>320</v>
      </c>
      <c r="H40" s="20"/>
      <c r="I40" s="20"/>
      <c r="J40" s="20"/>
      <c r="K40" s="20"/>
    </row>
    <row r="41" spans="1:11" ht="15">
      <c r="A41" s="149">
        <v>36</v>
      </c>
      <c r="B41" s="19" t="s">
        <v>182</v>
      </c>
      <c r="C41" s="27">
        <v>1120</v>
      </c>
      <c r="D41" s="27">
        <v>1260</v>
      </c>
      <c r="E41" s="27">
        <v>1390</v>
      </c>
      <c r="F41" s="27">
        <v>1000</v>
      </c>
      <c r="G41" s="27">
        <v>1000</v>
      </c>
      <c r="H41" s="20"/>
      <c r="I41" s="20"/>
      <c r="J41" s="20"/>
      <c r="K41" s="20"/>
    </row>
    <row r="42" spans="1:11" ht="15">
      <c r="A42" s="148">
        <v>37</v>
      </c>
      <c r="B42" s="19" t="s">
        <v>115</v>
      </c>
      <c r="C42" s="27">
        <v>0</v>
      </c>
      <c r="D42" s="27">
        <v>0</v>
      </c>
      <c r="E42" s="27">
        <v>0</v>
      </c>
      <c r="F42" s="27">
        <v>60</v>
      </c>
      <c r="G42" s="27">
        <v>60</v>
      </c>
      <c r="H42" s="20"/>
      <c r="I42" s="20"/>
      <c r="J42" s="20"/>
      <c r="K42" s="20"/>
    </row>
    <row r="43" spans="1:11" ht="15">
      <c r="A43" s="148">
        <v>38</v>
      </c>
      <c r="B43" s="19" t="s">
        <v>45</v>
      </c>
      <c r="C43" s="27">
        <v>224.00000000000003</v>
      </c>
      <c r="D43" s="27">
        <v>252</v>
      </c>
      <c r="E43" s="27">
        <v>278</v>
      </c>
      <c r="F43" s="27">
        <v>400</v>
      </c>
      <c r="G43" s="27">
        <v>400</v>
      </c>
      <c r="H43" s="20"/>
      <c r="I43" s="20"/>
      <c r="J43" s="20"/>
      <c r="K43" s="20"/>
    </row>
    <row r="44" spans="1:11" ht="15">
      <c r="A44" s="149">
        <v>39</v>
      </c>
      <c r="B44" s="19" t="s">
        <v>154</v>
      </c>
      <c r="C44" s="27">
        <v>5600.000000000001</v>
      </c>
      <c r="D44" s="27">
        <v>6300</v>
      </c>
      <c r="E44" s="27">
        <v>6949.999999999999</v>
      </c>
      <c r="F44" s="27">
        <v>4500</v>
      </c>
      <c r="G44" s="27">
        <v>4500</v>
      </c>
      <c r="H44" s="20"/>
      <c r="I44" s="20"/>
      <c r="J44" s="20"/>
      <c r="K44" s="20"/>
    </row>
    <row r="45" spans="1:11" ht="15">
      <c r="A45" s="148">
        <v>40</v>
      </c>
      <c r="B45" s="19" t="s">
        <v>155</v>
      </c>
      <c r="C45" s="27">
        <v>760</v>
      </c>
      <c r="D45" s="27">
        <v>860</v>
      </c>
      <c r="E45" s="27">
        <v>950</v>
      </c>
      <c r="F45" s="27">
        <v>50</v>
      </c>
      <c r="G45" s="27">
        <v>50</v>
      </c>
      <c r="H45" s="20"/>
      <c r="I45" s="20"/>
      <c r="J45" s="20"/>
      <c r="K45" s="20"/>
    </row>
    <row r="46" spans="1:11" ht="15">
      <c r="A46" s="149">
        <v>41</v>
      </c>
      <c r="B46" s="19" t="s">
        <v>46</v>
      </c>
      <c r="C46" s="27">
        <v>3920.0000000000005</v>
      </c>
      <c r="D46" s="27">
        <v>4410</v>
      </c>
      <c r="E46" s="27">
        <v>4800</v>
      </c>
      <c r="F46" s="27">
        <v>2600</v>
      </c>
      <c r="G46" s="27">
        <v>2600</v>
      </c>
      <c r="H46" s="20"/>
      <c r="I46" s="20"/>
      <c r="J46" s="20"/>
      <c r="K46" s="20"/>
    </row>
    <row r="47" spans="1:11" ht="15">
      <c r="A47" s="148">
        <v>42</v>
      </c>
      <c r="B47" s="19" t="s">
        <v>47</v>
      </c>
      <c r="C47" s="27">
        <v>450</v>
      </c>
      <c r="D47" s="27">
        <v>500</v>
      </c>
      <c r="E47" s="27">
        <v>550</v>
      </c>
      <c r="F47" s="27">
        <v>370</v>
      </c>
      <c r="G47" s="27">
        <v>370</v>
      </c>
      <c r="H47" s="20"/>
      <c r="I47" s="20"/>
      <c r="J47" s="20"/>
      <c r="K47" s="20"/>
    </row>
    <row r="48" spans="1:11" ht="15">
      <c r="A48" s="148">
        <v>43</v>
      </c>
      <c r="B48" s="19" t="s">
        <v>183</v>
      </c>
      <c r="C48" s="27">
        <v>3920.0000000000005</v>
      </c>
      <c r="D48" s="27">
        <v>4410</v>
      </c>
      <c r="E48" s="27">
        <v>4870</v>
      </c>
      <c r="F48" s="27">
        <v>1880</v>
      </c>
      <c r="G48" s="27">
        <v>1880</v>
      </c>
      <c r="H48" s="20"/>
      <c r="I48" s="20"/>
      <c r="J48" s="20"/>
      <c r="K48" s="20"/>
    </row>
    <row r="49" spans="1:11" ht="15">
      <c r="A49" s="149">
        <v>44</v>
      </c>
      <c r="B49" s="19" t="s">
        <v>184</v>
      </c>
      <c r="C49" s="27">
        <v>3360.0000000000005</v>
      </c>
      <c r="D49" s="27">
        <v>3780</v>
      </c>
      <c r="E49" s="27">
        <v>4170</v>
      </c>
      <c r="F49" s="27">
        <v>1000</v>
      </c>
      <c r="G49" s="27">
        <v>1000</v>
      </c>
      <c r="H49" s="20"/>
      <c r="I49" s="20"/>
      <c r="J49" s="20"/>
      <c r="K49" s="20"/>
    </row>
    <row r="50" spans="1:11" ht="15">
      <c r="A50" s="148">
        <v>45</v>
      </c>
      <c r="B50" s="19" t="s">
        <v>186</v>
      </c>
      <c r="C50" s="27">
        <v>450</v>
      </c>
      <c r="D50" s="27">
        <v>504</v>
      </c>
      <c r="E50" s="27">
        <v>560</v>
      </c>
      <c r="F50" s="27">
        <v>500</v>
      </c>
      <c r="G50" s="27">
        <v>500</v>
      </c>
      <c r="H50" s="20"/>
      <c r="I50" s="20"/>
      <c r="J50" s="20"/>
      <c r="K50" s="20"/>
    </row>
    <row r="51" spans="1:11" ht="15">
      <c r="A51" s="148">
        <v>46</v>
      </c>
      <c r="B51" s="19" t="s">
        <v>185</v>
      </c>
      <c r="C51" s="27">
        <v>280</v>
      </c>
      <c r="D51" s="27">
        <v>320</v>
      </c>
      <c r="E51" s="27">
        <v>350</v>
      </c>
      <c r="F51" s="27">
        <v>250</v>
      </c>
      <c r="G51" s="27">
        <v>250</v>
      </c>
      <c r="H51" s="20"/>
      <c r="I51" s="20"/>
      <c r="J51" s="20"/>
      <c r="K51" s="20"/>
    </row>
    <row r="52" spans="1:11" ht="15">
      <c r="A52" s="148">
        <v>47</v>
      </c>
      <c r="B52" s="19" t="s">
        <v>48</v>
      </c>
      <c r="C52" s="27">
        <v>280</v>
      </c>
      <c r="D52" s="27">
        <v>320</v>
      </c>
      <c r="E52" s="27">
        <v>320</v>
      </c>
      <c r="F52" s="27">
        <v>250</v>
      </c>
      <c r="G52" s="27">
        <v>250</v>
      </c>
      <c r="H52" s="20"/>
      <c r="I52" s="20"/>
      <c r="J52" s="20"/>
      <c r="K52" s="20"/>
    </row>
    <row r="53" spans="1:11" ht="15">
      <c r="A53" s="200"/>
      <c r="B53" s="21"/>
      <c r="C53" s="28"/>
      <c r="D53" s="28"/>
      <c r="E53" s="28"/>
      <c r="F53" s="28"/>
      <c r="G53" s="28"/>
      <c r="H53" s="20"/>
      <c r="I53" s="20"/>
      <c r="J53" s="20"/>
      <c r="K53" s="20"/>
    </row>
    <row r="54" spans="1:5" ht="23.25" customHeight="1">
      <c r="A54" s="150"/>
      <c r="B54" s="21"/>
      <c r="C54" s="21"/>
      <c r="D54" s="21"/>
      <c r="E54" s="21"/>
    </row>
    <row r="55" spans="1:7" ht="14.25" customHeight="1">
      <c r="A55" s="145" t="s">
        <v>0</v>
      </c>
      <c r="B55" s="15" t="s">
        <v>27</v>
      </c>
      <c r="C55" s="55" t="s">
        <v>140</v>
      </c>
      <c r="D55" s="55" t="s">
        <v>160</v>
      </c>
      <c r="E55" s="55" t="s">
        <v>242</v>
      </c>
      <c r="F55" s="57" t="s">
        <v>100</v>
      </c>
      <c r="G55" s="57" t="s">
        <v>112</v>
      </c>
    </row>
    <row r="56" spans="1:7" ht="29.25" customHeight="1">
      <c r="A56" s="146"/>
      <c r="B56" s="16"/>
      <c r="C56" s="97" t="s">
        <v>141</v>
      </c>
      <c r="D56" s="97" t="s">
        <v>141</v>
      </c>
      <c r="E56" s="97" t="s">
        <v>141</v>
      </c>
      <c r="F56" s="58" t="s">
        <v>85</v>
      </c>
      <c r="G56" s="58" t="s">
        <v>85</v>
      </c>
    </row>
    <row r="57" spans="1:7" ht="15">
      <c r="A57" s="147">
        <v>48</v>
      </c>
      <c r="B57" s="17" t="s">
        <v>49</v>
      </c>
      <c r="C57" s="47">
        <f>SUM(C58:C59)</f>
        <v>41000</v>
      </c>
      <c r="D57" s="47">
        <f>SUM(D58:D59)</f>
        <v>51000</v>
      </c>
      <c r="E57" s="47">
        <f>SUM(E58:E59)</f>
        <v>61000</v>
      </c>
      <c r="F57" s="47">
        <f>SUM(F58:F59)</f>
        <v>15600</v>
      </c>
      <c r="G57" s="47">
        <f>SUM(G58:G59)</f>
        <v>15600</v>
      </c>
    </row>
    <row r="58" spans="1:7" ht="15">
      <c r="A58" s="151">
        <v>49</v>
      </c>
      <c r="B58" s="19" t="s">
        <v>156</v>
      </c>
      <c r="C58" s="27">
        <v>40000</v>
      </c>
      <c r="D58" s="27">
        <v>50000</v>
      </c>
      <c r="E58" s="27">
        <v>60000</v>
      </c>
      <c r="F58" s="27">
        <v>14000</v>
      </c>
      <c r="G58" s="27">
        <v>14000</v>
      </c>
    </row>
    <row r="59" spans="1:7" ht="15">
      <c r="A59" s="151">
        <v>50</v>
      </c>
      <c r="B59" s="19" t="s">
        <v>157</v>
      </c>
      <c r="C59" s="27">
        <v>1000</v>
      </c>
      <c r="D59" s="27">
        <v>1000</v>
      </c>
      <c r="E59" s="27">
        <v>1000</v>
      </c>
      <c r="F59" s="27">
        <v>1600</v>
      </c>
      <c r="G59" s="27">
        <v>1600</v>
      </c>
    </row>
    <row r="60" spans="1:7" ht="15">
      <c r="A60" s="147">
        <v>51</v>
      </c>
      <c r="B60" s="22" t="s">
        <v>50</v>
      </c>
      <c r="C60" s="47">
        <f>SUM(C61:C76)</f>
        <v>75000</v>
      </c>
      <c r="D60" s="47">
        <f>SUM(D61:D76)</f>
        <v>85500</v>
      </c>
      <c r="E60" s="47">
        <f>SUM(E61:E76)</f>
        <v>99000</v>
      </c>
      <c r="F60" s="47">
        <f>SUM(F61:F76)</f>
        <v>31680</v>
      </c>
      <c r="G60" s="47">
        <f>SUM(G61:G76)</f>
        <v>31680</v>
      </c>
    </row>
    <row r="61" spans="1:7" ht="15">
      <c r="A61" s="151">
        <v>52</v>
      </c>
      <c r="B61" s="19" t="s">
        <v>51</v>
      </c>
      <c r="C61" s="27">
        <v>52000</v>
      </c>
      <c r="D61" s="27">
        <v>57000</v>
      </c>
      <c r="E61" s="27">
        <v>62000</v>
      </c>
      <c r="F61" s="27">
        <v>25000</v>
      </c>
      <c r="G61" s="27">
        <v>25000</v>
      </c>
    </row>
    <row r="62" spans="1:7" ht="15">
      <c r="A62" s="151">
        <v>53</v>
      </c>
      <c r="B62" s="19" t="s">
        <v>52</v>
      </c>
      <c r="C62" s="27">
        <v>2000</v>
      </c>
      <c r="D62" s="27">
        <v>4000</v>
      </c>
      <c r="E62" s="27">
        <v>6000</v>
      </c>
      <c r="F62" s="27">
        <v>400</v>
      </c>
      <c r="G62" s="27">
        <v>400</v>
      </c>
    </row>
    <row r="63" spans="1:7" ht="15">
      <c r="A63" s="151">
        <v>54</v>
      </c>
      <c r="B63" s="19" t="s">
        <v>187</v>
      </c>
      <c r="C63" s="27">
        <v>2000</v>
      </c>
      <c r="D63" s="27">
        <v>3000</v>
      </c>
      <c r="E63" s="27">
        <v>3500</v>
      </c>
      <c r="F63" s="27">
        <v>500</v>
      </c>
      <c r="G63" s="27">
        <v>500</v>
      </c>
    </row>
    <row r="64" spans="1:7" ht="15">
      <c r="A64" s="151">
        <v>55</v>
      </c>
      <c r="B64" s="19" t="s">
        <v>53</v>
      </c>
      <c r="C64" s="27">
        <v>1000</v>
      </c>
      <c r="D64" s="27">
        <v>1000</v>
      </c>
      <c r="E64" s="27">
        <v>1100</v>
      </c>
      <c r="F64" s="27">
        <v>500</v>
      </c>
      <c r="G64" s="27">
        <v>500</v>
      </c>
    </row>
    <row r="65" spans="1:7" ht="15">
      <c r="A65" s="151">
        <v>56</v>
      </c>
      <c r="B65" s="19" t="s">
        <v>54</v>
      </c>
      <c r="C65" s="27">
        <v>2500</v>
      </c>
      <c r="D65" s="27">
        <v>3000</v>
      </c>
      <c r="E65" s="27">
        <v>3500</v>
      </c>
      <c r="F65" s="27">
        <v>800</v>
      </c>
      <c r="G65" s="27">
        <v>800</v>
      </c>
    </row>
    <row r="66" spans="1:7" ht="15">
      <c r="A66" s="151">
        <v>57</v>
      </c>
      <c r="B66" s="19" t="s">
        <v>55</v>
      </c>
      <c r="C66" s="27">
        <v>630</v>
      </c>
      <c r="D66" s="27">
        <v>1000</v>
      </c>
      <c r="E66" s="27">
        <v>2000</v>
      </c>
      <c r="F66" s="27">
        <v>800</v>
      </c>
      <c r="G66" s="27">
        <v>800</v>
      </c>
    </row>
    <row r="67" spans="1:7" ht="15">
      <c r="A67" s="151">
        <v>58</v>
      </c>
      <c r="B67" s="19" t="s">
        <v>56</v>
      </c>
      <c r="C67" s="27">
        <v>1100</v>
      </c>
      <c r="D67" s="27">
        <v>1100</v>
      </c>
      <c r="E67" s="27">
        <v>1100</v>
      </c>
      <c r="F67" s="27">
        <v>100</v>
      </c>
      <c r="G67" s="27">
        <v>100</v>
      </c>
    </row>
    <row r="68" spans="1:7" ht="15">
      <c r="A68" s="151">
        <v>59</v>
      </c>
      <c r="B68" s="19" t="s">
        <v>57</v>
      </c>
      <c r="C68" s="27">
        <v>300</v>
      </c>
      <c r="D68" s="27">
        <v>380</v>
      </c>
      <c r="E68" s="27">
        <v>500</v>
      </c>
      <c r="F68" s="27">
        <v>170</v>
      </c>
      <c r="G68" s="27">
        <v>170</v>
      </c>
    </row>
    <row r="69" spans="1:7" ht="15">
      <c r="A69" s="151">
        <v>60</v>
      </c>
      <c r="B69" s="19" t="s">
        <v>188</v>
      </c>
      <c r="C69" s="27">
        <v>3500</v>
      </c>
      <c r="D69" s="27">
        <v>3500</v>
      </c>
      <c r="E69" s="27">
        <v>3700</v>
      </c>
      <c r="F69" s="27">
        <v>500</v>
      </c>
      <c r="G69" s="27">
        <v>500</v>
      </c>
    </row>
    <row r="70" spans="1:7" ht="15">
      <c r="A70" s="151">
        <v>61</v>
      </c>
      <c r="B70" s="19" t="s">
        <v>58</v>
      </c>
      <c r="C70" s="27">
        <v>1500</v>
      </c>
      <c r="D70" s="27">
        <v>1500</v>
      </c>
      <c r="E70" s="27">
        <v>2000</v>
      </c>
      <c r="F70" s="27">
        <v>1100</v>
      </c>
      <c r="G70" s="27">
        <v>1100</v>
      </c>
    </row>
    <row r="71" spans="1:7" ht="15">
      <c r="A71" s="151">
        <v>62</v>
      </c>
      <c r="B71" s="19" t="s">
        <v>116</v>
      </c>
      <c r="C71" s="27">
        <v>1000</v>
      </c>
      <c r="D71" s="27">
        <v>1000</v>
      </c>
      <c r="E71" s="27">
        <v>1500</v>
      </c>
      <c r="F71" s="27">
        <v>500</v>
      </c>
      <c r="G71" s="27">
        <v>500</v>
      </c>
    </row>
    <row r="72" spans="1:7" ht="15">
      <c r="A72" s="151">
        <v>63</v>
      </c>
      <c r="B72" s="19" t="s">
        <v>136</v>
      </c>
      <c r="C72" s="27">
        <v>2470</v>
      </c>
      <c r="D72" s="27">
        <v>2470</v>
      </c>
      <c r="E72" s="27">
        <v>3000</v>
      </c>
      <c r="F72" s="27">
        <v>110</v>
      </c>
      <c r="G72" s="27">
        <v>110</v>
      </c>
    </row>
    <row r="73" spans="1:7" ht="15">
      <c r="A73" s="151">
        <v>64</v>
      </c>
      <c r="B73" s="19" t="s">
        <v>137</v>
      </c>
      <c r="C73" s="27">
        <v>100</v>
      </c>
      <c r="D73" s="27">
        <v>150</v>
      </c>
      <c r="E73" s="27">
        <v>200</v>
      </c>
      <c r="F73" s="27">
        <v>200</v>
      </c>
      <c r="G73" s="27">
        <v>200</v>
      </c>
    </row>
    <row r="74" spans="1:7" ht="15">
      <c r="A74" s="151">
        <v>65</v>
      </c>
      <c r="B74" s="19" t="s">
        <v>138</v>
      </c>
      <c r="C74" s="27">
        <v>2000</v>
      </c>
      <c r="D74" s="27">
        <v>2000</v>
      </c>
      <c r="E74" s="27">
        <v>3000</v>
      </c>
      <c r="F74" s="27">
        <v>100</v>
      </c>
      <c r="G74" s="27">
        <v>100</v>
      </c>
    </row>
    <row r="75" spans="1:7" ht="15">
      <c r="A75" s="151">
        <v>66</v>
      </c>
      <c r="B75" s="19" t="s">
        <v>139</v>
      </c>
      <c r="C75" s="27">
        <v>900</v>
      </c>
      <c r="D75" s="27">
        <v>900</v>
      </c>
      <c r="E75" s="27">
        <v>900</v>
      </c>
      <c r="F75" s="27"/>
      <c r="G75" s="27"/>
    </row>
    <row r="76" spans="1:7" ht="15">
      <c r="A76" s="151">
        <v>67</v>
      </c>
      <c r="B76" s="19" t="s">
        <v>59</v>
      </c>
      <c r="C76" s="27">
        <v>2000</v>
      </c>
      <c r="D76" s="27">
        <v>3500</v>
      </c>
      <c r="E76" s="27">
        <v>5000</v>
      </c>
      <c r="F76" s="27">
        <v>900</v>
      </c>
      <c r="G76" s="27">
        <v>900</v>
      </c>
    </row>
    <row r="77" spans="1:7" ht="15">
      <c r="A77" s="147">
        <v>68</v>
      </c>
      <c r="B77" s="22" t="s">
        <v>60</v>
      </c>
      <c r="C77" s="47">
        <f>SUM(C78:C79)</f>
        <v>1600</v>
      </c>
      <c r="D77" s="47">
        <f>SUM(D78:D79)</f>
        <v>1600</v>
      </c>
      <c r="E77" s="47">
        <f>SUM(E78:E79)</f>
        <v>1600</v>
      </c>
      <c r="F77" s="47">
        <f>SUM(F78:F79)</f>
        <v>3000</v>
      </c>
      <c r="G77" s="47">
        <f>SUM(G78:G79)</f>
        <v>3000</v>
      </c>
    </row>
    <row r="78" spans="1:7" ht="15">
      <c r="A78" s="151">
        <v>69</v>
      </c>
      <c r="B78" s="19" t="s">
        <v>61</v>
      </c>
      <c r="C78" s="27">
        <v>1100</v>
      </c>
      <c r="D78" s="27">
        <v>1100</v>
      </c>
      <c r="E78" s="27">
        <v>1100</v>
      </c>
      <c r="F78" s="27">
        <v>2500</v>
      </c>
      <c r="G78" s="27">
        <v>2500</v>
      </c>
    </row>
    <row r="79" spans="1:7" ht="15" customHeight="1">
      <c r="A79" s="151">
        <v>70</v>
      </c>
      <c r="B79" s="19" t="s">
        <v>189</v>
      </c>
      <c r="C79" s="27">
        <v>500</v>
      </c>
      <c r="D79" s="27">
        <v>500</v>
      </c>
      <c r="E79" s="27">
        <v>500</v>
      </c>
      <c r="F79" s="27">
        <v>500</v>
      </c>
      <c r="G79" s="27">
        <v>500</v>
      </c>
    </row>
    <row r="80" spans="2:5" ht="16.5" customHeight="1">
      <c r="B80" s="23"/>
      <c r="C80" s="23"/>
      <c r="D80" s="23"/>
      <c r="E80" s="23"/>
    </row>
    <row r="81" spans="1:7" ht="15.75">
      <c r="A81" s="145"/>
      <c r="B81" s="15" t="s">
        <v>27</v>
      </c>
      <c r="C81" s="55" t="s">
        <v>140</v>
      </c>
      <c r="D81" s="55" t="s">
        <v>160</v>
      </c>
      <c r="E81" s="55" t="s">
        <v>242</v>
      </c>
      <c r="F81" s="57" t="s">
        <v>100</v>
      </c>
      <c r="G81" s="57" t="s">
        <v>112</v>
      </c>
    </row>
    <row r="82" spans="1:7" ht="27.75" customHeight="1">
      <c r="A82" s="146"/>
      <c r="B82" s="16"/>
      <c r="C82" s="97" t="s">
        <v>141</v>
      </c>
      <c r="D82" s="97" t="s">
        <v>141</v>
      </c>
      <c r="E82" s="97" t="s">
        <v>141</v>
      </c>
      <c r="F82" s="58" t="s">
        <v>85</v>
      </c>
      <c r="G82" s="58" t="s">
        <v>85</v>
      </c>
    </row>
    <row r="83" spans="1:7" ht="15">
      <c r="A83" s="152">
        <v>71</v>
      </c>
      <c r="B83" s="17" t="s">
        <v>62</v>
      </c>
      <c r="C83" s="47">
        <f>SUM(C84:C95)</f>
        <v>15400</v>
      </c>
      <c r="D83" s="47">
        <f>SUM(D84:D95)</f>
        <v>18000</v>
      </c>
      <c r="E83" s="47">
        <f>SUM(E84:E95)</f>
        <v>20000</v>
      </c>
      <c r="F83" s="47">
        <f>SUM(F84:F95)</f>
        <v>10150</v>
      </c>
      <c r="G83" s="47">
        <f>SUM(G84:G95)</f>
        <v>10150</v>
      </c>
    </row>
    <row r="84" spans="1:7" ht="13.5" customHeight="1">
      <c r="A84" s="153">
        <v>72</v>
      </c>
      <c r="B84" s="19" t="s">
        <v>63</v>
      </c>
      <c r="C84" s="38">
        <v>700</v>
      </c>
      <c r="D84" s="38">
        <v>800</v>
      </c>
      <c r="E84" s="38">
        <v>1000</v>
      </c>
      <c r="F84" s="38">
        <v>500</v>
      </c>
      <c r="G84" s="38">
        <v>500</v>
      </c>
    </row>
    <row r="85" spans="1:7" ht="14.25" customHeight="1">
      <c r="A85" s="153">
        <v>73</v>
      </c>
      <c r="B85" s="19" t="s">
        <v>64</v>
      </c>
      <c r="C85" s="36">
        <v>1500</v>
      </c>
      <c r="D85" s="36">
        <v>1700</v>
      </c>
      <c r="E85" s="36">
        <v>2000</v>
      </c>
      <c r="F85" s="36">
        <v>1000</v>
      </c>
      <c r="G85" s="36">
        <v>1000</v>
      </c>
    </row>
    <row r="86" spans="1:7" ht="13.5" customHeight="1">
      <c r="A86" s="153">
        <v>74</v>
      </c>
      <c r="B86" s="19" t="s">
        <v>65</v>
      </c>
      <c r="C86" s="36">
        <v>500</v>
      </c>
      <c r="D86" s="36">
        <v>700</v>
      </c>
      <c r="E86" s="36">
        <v>800</v>
      </c>
      <c r="F86" s="36">
        <v>600</v>
      </c>
      <c r="G86" s="36">
        <v>600</v>
      </c>
    </row>
    <row r="87" spans="1:7" ht="15">
      <c r="A87" s="153">
        <v>75</v>
      </c>
      <c r="B87" s="19" t="s">
        <v>190</v>
      </c>
      <c r="C87" s="36">
        <v>1500</v>
      </c>
      <c r="D87" s="36">
        <v>1600</v>
      </c>
      <c r="E87" s="36">
        <v>1800</v>
      </c>
      <c r="F87" s="36">
        <v>600</v>
      </c>
      <c r="G87" s="36">
        <v>600</v>
      </c>
    </row>
    <row r="88" spans="1:7" ht="12.75" customHeight="1">
      <c r="A88" s="153">
        <v>76</v>
      </c>
      <c r="B88" s="19" t="s">
        <v>66</v>
      </c>
      <c r="C88" s="36">
        <v>600</v>
      </c>
      <c r="D88" s="36">
        <v>800</v>
      </c>
      <c r="E88" s="36">
        <v>900</v>
      </c>
      <c r="F88" s="36">
        <v>1500</v>
      </c>
      <c r="G88" s="36">
        <v>1500</v>
      </c>
    </row>
    <row r="89" spans="1:7" ht="15">
      <c r="A89" s="153">
        <v>77</v>
      </c>
      <c r="B89" s="19" t="s">
        <v>191</v>
      </c>
      <c r="C89" s="36">
        <v>2500</v>
      </c>
      <c r="D89" s="36">
        <v>2700</v>
      </c>
      <c r="E89" s="36">
        <v>3000</v>
      </c>
      <c r="F89" s="36">
        <v>1300</v>
      </c>
      <c r="G89" s="36">
        <v>1300</v>
      </c>
    </row>
    <row r="90" spans="1:7" ht="13.5" customHeight="1">
      <c r="A90" s="153">
        <v>78</v>
      </c>
      <c r="B90" s="19" t="s">
        <v>67</v>
      </c>
      <c r="C90" s="36">
        <v>800</v>
      </c>
      <c r="D90" s="36">
        <v>1000</v>
      </c>
      <c r="E90" s="36">
        <v>1200</v>
      </c>
      <c r="F90" s="36">
        <v>600</v>
      </c>
      <c r="G90" s="36">
        <v>600</v>
      </c>
    </row>
    <row r="91" spans="1:7" ht="12.75" customHeight="1">
      <c r="A91" s="153">
        <v>79</v>
      </c>
      <c r="B91" s="19" t="s">
        <v>87</v>
      </c>
      <c r="C91" s="36">
        <v>600</v>
      </c>
      <c r="D91" s="36">
        <v>800</v>
      </c>
      <c r="E91" s="36">
        <v>1000</v>
      </c>
      <c r="F91" s="36">
        <v>600</v>
      </c>
      <c r="G91" s="36">
        <v>600</v>
      </c>
    </row>
    <row r="92" spans="1:7" ht="12.75" customHeight="1">
      <c r="A92" s="153">
        <v>80</v>
      </c>
      <c r="B92" s="19" t="s">
        <v>68</v>
      </c>
      <c r="C92" s="36">
        <v>0</v>
      </c>
      <c r="D92" s="36">
        <v>800</v>
      </c>
      <c r="E92" s="36">
        <v>800</v>
      </c>
      <c r="F92" s="36">
        <v>600</v>
      </c>
      <c r="G92" s="36">
        <v>600</v>
      </c>
    </row>
    <row r="93" spans="1:7" ht="12.75" customHeight="1">
      <c r="A93" s="153">
        <v>81</v>
      </c>
      <c r="B93" s="19" t="s">
        <v>110</v>
      </c>
      <c r="C93" s="36">
        <v>500</v>
      </c>
      <c r="D93" s="36">
        <v>700</v>
      </c>
      <c r="E93" s="36">
        <v>900</v>
      </c>
      <c r="F93" s="36">
        <v>350</v>
      </c>
      <c r="G93" s="36">
        <v>350</v>
      </c>
    </row>
    <row r="94" spans="1:7" ht="13.5" customHeight="1">
      <c r="A94" s="153">
        <v>82</v>
      </c>
      <c r="B94" s="19" t="s">
        <v>69</v>
      </c>
      <c r="C94" s="36">
        <v>5000</v>
      </c>
      <c r="D94" s="36">
        <v>5000</v>
      </c>
      <c r="E94" s="36">
        <v>5000</v>
      </c>
      <c r="F94" s="36">
        <v>2000</v>
      </c>
      <c r="G94" s="36">
        <v>2000</v>
      </c>
    </row>
    <row r="95" spans="1:7" ht="12.75" customHeight="1">
      <c r="A95" s="153">
        <v>83</v>
      </c>
      <c r="B95" s="19" t="s">
        <v>70</v>
      </c>
      <c r="C95" s="36">
        <v>1200</v>
      </c>
      <c r="D95" s="36">
        <v>1400</v>
      </c>
      <c r="E95" s="36">
        <v>1600</v>
      </c>
      <c r="F95" s="36">
        <v>500</v>
      </c>
      <c r="G95" s="36">
        <v>500</v>
      </c>
    </row>
    <row r="96" spans="1:7" ht="12.75" customHeight="1">
      <c r="A96" s="147">
        <v>84</v>
      </c>
      <c r="B96" s="17" t="s">
        <v>71</v>
      </c>
      <c r="C96" s="47">
        <f>SUM(C97:C111)</f>
        <v>66250</v>
      </c>
      <c r="D96" s="47">
        <f>SUM(D97:D111)</f>
        <v>74300</v>
      </c>
      <c r="E96" s="47">
        <f>SUM(E97:E111)</f>
        <v>83300</v>
      </c>
      <c r="F96" s="47">
        <f>SUM(F97:F111)</f>
        <v>57000</v>
      </c>
      <c r="G96" s="47">
        <f>SUM(G97:G111)</f>
        <v>57000</v>
      </c>
    </row>
    <row r="97" spans="1:7" ht="13.5" customHeight="1">
      <c r="A97" s="149">
        <v>85</v>
      </c>
      <c r="B97" s="19" t="s">
        <v>72</v>
      </c>
      <c r="C97" s="36">
        <v>55000</v>
      </c>
      <c r="D97" s="36">
        <v>63000</v>
      </c>
      <c r="E97" s="36">
        <v>72000</v>
      </c>
      <c r="F97" s="36">
        <v>47000</v>
      </c>
      <c r="G97" s="36">
        <v>47000</v>
      </c>
    </row>
    <row r="98" spans="1:7" ht="12.75" customHeight="1">
      <c r="A98" s="149">
        <v>86</v>
      </c>
      <c r="B98" s="19" t="s">
        <v>119</v>
      </c>
      <c r="C98" s="36">
        <v>250</v>
      </c>
      <c r="D98" s="36">
        <v>250</v>
      </c>
      <c r="E98" s="36">
        <v>250</v>
      </c>
      <c r="F98" s="36">
        <v>150</v>
      </c>
      <c r="G98" s="36">
        <v>150</v>
      </c>
    </row>
    <row r="99" spans="1:7" ht="15">
      <c r="A99" s="149">
        <v>87</v>
      </c>
      <c r="B99" s="19" t="s">
        <v>120</v>
      </c>
      <c r="C99" s="36">
        <v>250</v>
      </c>
      <c r="D99" s="36">
        <v>250</v>
      </c>
      <c r="E99" s="36">
        <v>250</v>
      </c>
      <c r="F99" s="36">
        <v>400</v>
      </c>
      <c r="G99" s="36">
        <v>400</v>
      </c>
    </row>
    <row r="100" spans="1:7" ht="15">
      <c r="A100" s="149">
        <v>88</v>
      </c>
      <c r="B100" s="19" t="s">
        <v>117</v>
      </c>
      <c r="C100" s="36">
        <v>50</v>
      </c>
      <c r="D100" s="36">
        <v>50</v>
      </c>
      <c r="E100" s="36">
        <v>50</v>
      </c>
      <c r="F100" s="36">
        <v>50</v>
      </c>
      <c r="G100" s="36">
        <v>50</v>
      </c>
    </row>
    <row r="101" spans="1:7" ht="12" customHeight="1">
      <c r="A101" s="149">
        <v>89</v>
      </c>
      <c r="B101" s="19" t="s">
        <v>121</v>
      </c>
      <c r="C101" s="36">
        <v>250</v>
      </c>
      <c r="D101" s="36">
        <v>250</v>
      </c>
      <c r="E101" s="36">
        <v>250</v>
      </c>
      <c r="F101" s="36">
        <v>500</v>
      </c>
      <c r="G101" s="36">
        <v>500</v>
      </c>
    </row>
    <row r="102" spans="1:7" ht="12.75" customHeight="1">
      <c r="A102" s="149">
        <v>90</v>
      </c>
      <c r="B102" s="19" t="s">
        <v>122</v>
      </c>
      <c r="C102" s="36">
        <v>300</v>
      </c>
      <c r="D102" s="36">
        <v>300</v>
      </c>
      <c r="E102" s="36">
        <v>300</v>
      </c>
      <c r="F102" s="36">
        <v>260</v>
      </c>
      <c r="G102" s="36">
        <v>260</v>
      </c>
    </row>
    <row r="103" spans="1:7" ht="13.5" customHeight="1">
      <c r="A103" s="149">
        <v>91</v>
      </c>
      <c r="B103" s="19" t="s">
        <v>123</v>
      </c>
      <c r="C103" s="36">
        <v>440</v>
      </c>
      <c r="D103" s="36">
        <v>440</v>
      </c>
      <c r="E103" s="36">
        <v>440</v>
      </c>
      <c r="F103" s="36">
        <v>440</v>
      </c>
      <c r="G103" s="36">
        <v>440</v>
      </c>
    </row>
    <row r="104" spans="1:7" ht="12.75" customHeight="1">
      <c r="A104" s="149">
        <v>92</v>
      </c>
      <c r="B104" s="19" t="s">
        <v>192</v>
      </c>
      <c r="C104" s="36">
        <v>500</v>
      </c>
      <c r="D104" s="36">
        <v>500</v>
      </c>
      <c r="E104" s="36">
        <v>500</v>
      </c>
      <c r="F104" s="36">
        <v>500</v>
      </c>
      <c r="G104" s="36">
        <v>500</v>
      </c>
    </row>
    <row r="105" spans="1:7" ht="14.25" customHeight="1">
      <c r="A105" s="149">
        <v>93</v>
      </c>
      <c r="B105" s="19" t="s">
        <v>124</v>
      </c>
      <c r="C105" s="36">
        <v>1000</v>
      </c>
      <c r="D105" s="36">
        <v>1000</v>
      </c>
      <c r="E105" s="36">
        <v>1000</v>
      </c>
      <c r="F105" s="36">
        <v>100</v>
      </c>
      <c r="G105" s="36">
        <v>100</v>
      </c>
    </row>
    <row r="106" spans="1:7" ht="12" customHeight="1">
      <c r="A106" s="149">
        <v>94</v>
      </c>
      <c r="B106" s="19" t="s">
        <v>125</v>
      </c>
      <c r="C106" s="36">
        <v>800</v>
      </c>
      <c r="D106" s="36">
        <v>800</v>
      </c>
      <c r="E106" s="36">
        <v>800</v>
      </c>
      <c r="F106" s="36">
        <v>200</v>
      </c>
      <c r="G106" s="36">
        <v>200</v>
      </c>
    </row>
    <row r="107" spans="1:7" ht="13.5" customHeight="1">
      <c r="A107" s="149">
        <v>95</v>
      </c>
      <c r="B107" s="19" t="s">
        <v>126</v>
      </c>
      <c r="C107" s="36">
        <v>1450</v>
      </c>
      <c r="D107" s="36">
        <v>1500</v>
      </c>
      <c r="E107" s="36">
        <v>1500</v>
      </c>
      <c r="F107" s="36">
        <v>700</v>
      </c>
      <c r="G107" s="36">
        <v>700</v>
      </c>
    </row>
    <row r="108" spans="1:7" ht="15">
      <c r="A108" s="149">
        <v>96</v>
      </c>
      <c r="B108" s="19" t="s">
        <v>127</v>
      </c>
      <c r="C108" s="36">
        <v>1400</v>
      </c>
      <c r="D108" s="36">
        <v>1400</v>
      </c>
      <c r="E108" s="36">
        <v>1400</v>
      </c>
      <c r="F108" s="36">
        <v>1400</v>
      </c>
      <c r="G108" s="36">
        <v>1400</v>
      </c>
    </row>
    <row r="109" spans="1:7" ht="15">
      <c r="A109" s="149">
        <v>97</v>
      </c>
      <c r="B109" s="19" t="s">
        <v>118</v>
      </c>
      <c r="C109" s="36">
        <v>500</v>
      </c>
      <c r="D109" s="36">
        <v>500</v>
      </c>
      <c r="E109" s="36">
        <v>500</v>
      </c>
      <c r="F109" s="36">
        <v>1200</v>
      </c>
      <c r="G109" s="36">
        <v>1200</v>
      </c>
    </row>
    <row r="110" spans="1:7" ht="12.75" customHeight="1">
      <c r="A110" s="149">
        <v>98</v>
      </c>
      <c r="B110" s="19" t="s">
        <v>73</v>
      </c>
      <c r="C110" s="36">
        <v>4000</v>
      </c>
      <c r="D110" s="36">
        <v>4000</v>
      </c>
      <c r="E110" s="36">
        <v>4000</v>
      </c>
      <c r="F110" s="36">
        <v>4000</v>
      </c>
      <c r="G110" s="36">
        <v>4000</v>
      </c>
    </row>
    <row r="111" spans="1:7" ht="12.75" customHeight="1">
      <c r="A111" s="149">
        <v>99</v>
      </c>
      <c r="B111" s="19" t="s">
        <v>128</v>
      </c>
      <c r="C111" s="36">
        <v>60</v>
      </c>
      <c r="D111" s="36">
        <v>60</v>
      </c>
      <c r="E111" s="36">
        <v>60</v>
      </c>
      <c r="F111" s="36">
        <v>100</v>
      </c>
      <c r="G111" s="36">
        <v>100</v>
      </c>
    </row>
    <row r="112" spans="1:7" ht="22.5" customHeight="1">
      <c r="A112" s="154"/>
      <c r="B112" s="24"/>
      <c r="C112" s="21"/>
      <c r="D112" s="21"/>
      <c r="E112" s="21"/>
      <c r="F112" s="9"/>
      <c r="G112" s="9"/>
    </row>
    <row r="113" spans="1:7" ht="13.5" customHeight="1">
      <c r="A113" s="155"/>
      <c r="B113" s="39" t="s">
        <v>27</v>
      </c>
      <c r="C113" s="55" t="s">
        <v>140</v>
      </c>
      <c r="D113" s="55" t="s">
        <v>160</v>
      </c>
      <c r="E113" s="55" t="s">
        <v>242</v>
      </c>
      <c r="F113" s="57" t="s">
        <v>100</v>
      </c>
      <c r="G113" s="57" t="s">
        <v>112</v>
      </c>
    </row>
    <row r="114" spans="1:7" ht="30.75" customHeight="1">
      <c r="A114" s="156"/>
      <c r="B114" s="40"/>
      <c r="C114" s="97" t="s">
        <v>141</v>
      </c>
      <c r="D114" s="97" t="s">
        <v>141</v>
      </c>
      <c r="E114" s="97" t="s">
        <v>141</v>
      </c>
      <c r="F114" s="58" t="s">
        <v>85</v>
      </c>
      <c r="G114" s="58" t="s">
        <v>85</v>
      </c>
    </row>
    <row r="115" spans="1:7" ht="15" customHeight="1">
      <c r="A115" s="147">
        <v>100</v>
      </c>
      <c r="B115" s="17" t="s">
        <v>74</v>
      </c>
      <c r="C115" s="47">
        <f>SUM(C116:C126)</f>
        <v>52260</v>
      </c>
      <c r="D115" s="47">
        <f>SUM(D116:D126)</f>
        <v>52260</v>
      </c>
      <c r="E115" s="47">
        <f>SUM(E116:E126)</f>
        <v>52260</v>
      </c>
      <c r="F115" s="47">
        <f>SUM(F116:F126)</f>
        <v>45404</v>
      </c>
      <c r="G115" s="47">
        <f>SUM(G116:G126)</f>
        <v>45404</v>
      </c>
    </row>
    <row r="116" spans="1:7" ht="15">
      <c r="A116" s="151">
        <v>101</v>
      </c>
      <c r="B116" s="19" t="s">
        <v>75</v>
      </c>
      <c r="C116" s="27">
        <v>4000</v>
      </c>
      <c r="D116" s="27">
        <v>4000</v>
      </c>
      <c r="E116" s="27">
        <v>4000</v>
      </c>
      <c r="F116" s="27">
        <v>1000</v>
      </c>
      <c r="G116" s="27">
        <v>1000</v>
      </c>
    </row>
    <row r="117" spans="1:7" ht="15" customHeight="1">
      <c r="A117" s="151">
        <v>102</v>
      </c>
      <c r="B117" s="19" t="s">
        <v>76</v>
      </c>
      <c r="C117" s="27">
        <v>30000</v>
      </c>
      <c r="D117" s="27">
        <v>30000</v>
      </c>
      <c r="E117" s="27">
        <v>30000</v>
      </c>
      <c r="F117" s="27">
        <v>30000</v>
      </c>
      <c r="G117" s="27">
        <v>30000</v>
      </c>
    </row>
    <row r="118" spans="1:7" ht="12" customHeight="1">
      <c r="A118" s="151">
        <v>103</v>
      </c>
      <c r="B118" s="19" t="s">
        <v>88</v>
      </c>
      <c r="C118" s="27">
        <v>600</v>
      </c>
      <c r="D118" s="27">
        <v>600</v>
      </c>
      <c r="E118" s="27">
        <v>600</v>
      </c>
      <c r="F118" s="27">
        <v>1200</v>
      </c>
      <c r="G118" s="27">
        <v>1200</v>
      </c>
    </row>
    <row r="119" spans="1:7" ht="12.75" customHeight="1">
      <c r="A119" s="151">
        <v>104</v>
      </c>
      <c r="B119" s="19" t="s">
        <v>77</v>
      </c>
      <c r="C119" s="27">
        <v>350</v>
      </c>
      <c r="D119" s="27">
        <v>350</v>
      </c>
      <c r="E119" s="27">
        <v>350</v>
      </c>
      <c r="F119" s="27">
        <v>410</v>
      </c>
      <c r="G119" s="27">
        <v>410</v>
      </c>
    </row>
    <row r="120" spans="1:7" ht="12.75" customHeight="1">
      <c r="A120" s="151">
        <v>105</v>
      </c>
      <c r="B120" s="19" t="s">
        <v>158</v>
      </c>
      <c r="C120" s="27">
        <v>700</v>
      </c>
      <c r="D120" s="27">
        <v>700</v>
      </c>
      <c r="E120" s="27">
        <v>700</v>
      </c>
      <c r="F120" s="27">
        <v>400</v>
      </c>
      <c r="G120" s="27">
        <v>400</v>
      </c>
    </row>
    <row r="121" spans="1:7" ht="13.5" customHeight="1">
      <c r="A121" s="151">
        <v>106</v>
      </c>
      <c r="B121" s="19" t="s">
        <v>159</v>
      </c>
      <c r="C121" s="27">
        <v>400</v>
      </c>
      <c r="D121" s="27">
        <v>400</v>
      </c>
      <c r="E121" s="27">
        <v>400</v>
      </c>
      <c r="F121" s="27">
        <v>200</v>
      </c>
      <c r="G121" s="27">
        <v>200</v>
      </c>
    </row>
    <row r="122" spans="1:7" ht="14.25" customHeight="1">
      <c r="A122" s="151">
        <v>107</v>
      </c>
      <c r="B122" s="19" t="s">
        <v>78</v>
      </c>
      <c r="C122" s="27">
        <v>10000</v>
      </c>
      <c r="D122" s="27">
        <v>10000</v>
      </c>
      <c r="E122" s="27">
        <v>10000</v>
      </c>
      <c r="F122" s="27">
        <v>8852</v>
      </c>
      <c r="G122" s="27">
        <v>8852</v>
      </c>
    </row>
    <row r="123" spans="1:7" ht="14.25" customHeight="1">
      <c r="A123" s="151">
        <v>108</v>
      </c>
      <c r="B123" s="19" t="s">
        <v>96</v>
      </c>
      <c r="C123" s="27">
        <v>410</v>
      </c>
      <c r="D123" s="27">
        <v>410</v>
      </c>
      <c r="E123" s="27">
        <v>410</v>
      </c>
      <c r="F123" s="27">
        <v>380</v>
      </c>
      <c r="G123" s="27">
        <v>380</v>
      </c>
    </row>
    <row r="124" spans="1:7" ht="12.75" customHeight="1">
      <c r="A124" s="151">
        <v>109</v>
      </c>
      <c r="B124" s="19" t="s">
        <v>79</v>
      </c>
      <c r="C124" s="27">
        <v>800</v>
      </c>
      <c r="D124" s="27">
        <v>800</v>
      </c>
      <c r="E124" s="27">
        <v>800</v>
      </c>
      <c r="F124" s="27">
        <v>780</v>
      </c>
      <c r="G124" s="27">
        <v>780</v>
      </c>
    </row>
    <row r="125" spans="1:7" ht="14.25" customHeight="1">
      <c r="A125" s="151">
        <v>110</v>
      </c>
      <c r="B125" s="19" t="s">
        <v>80</v>
      </c>
      <c r="C125" s="27">
        <v>2000</v>
      </c>
      <c r="D125" s="27">
        <v>2000</v>
      </c>
      <c r="E125" s="27">
        <v>2000</v>
      </c>
      <c r="F125" s="27">
        <v>782</v>
      </c>
      <c r="G125" s="27">
        <v>782</v>
      </c>
    </row>
    <row r="126" spans="1:7" ht="15">
      <c r="A126" s="151">
        <v>111</v>
      </c>
      <c r="B126" s="19" t="s">
        <v>81</v>
      </c>
      <c r="C126" s="27">
        <v>3000</v>
      </c>
      <c r="D126" s="27">
        <v>3000</v>
      </c>
      <c r="E126" s="27">
        <v>3000</v>
      </c>
      <c r="F126" s="27">
        <v>1400</v>
      </c>
      <c r="G126" s="27">
        <v>1400</v>
      </c>
    </row>
    <row r="127" spans="1:7" ht="29.25" customHeight="1">
      <c r="A127" s="154"/>
      <c r="B127" s="24"/>
      <c r="C127" s="24"/>
      <c r="D127" s="24"/>
      <c r="E127" s="24"/>
      <c r="F127" s="84"/>
      <c r="G127" s="84"/>
    </row>
    <row r="128" spans="1:7" ht="17.25" customHeight="1">
      <c r="A128" s="147">
        <v>112</v>
      </c>
      <c r="B128" s="17" t="s">
        <v>147</v>
      </c>
      <c r="C128" s="47">
        <f>SUM(C129:C139)</f>
        <v>69350</v>
      </c>
      <c r="D128" s="47">
        <f>SUM(D129:D139)</f>
        <v>69350</v>
      </c>
      <c r="E128" s="47">
        <f>SUM(E129:E139)</f>
        <v>69350</v>
      </c>
      <c r="F128" s="47">
        <f>SUM(F129:F136)</f>
        <v>16050</v>
      </c>
      <c r="G128" s="47">
        <f>SUM(G129:G136)</f>
        <v>16050</v>
      </c>
    </row>
    <row r="129" spans="1:7" ht="14.25" customHeight="1">
      <c r="A129" s="151">
        <v>113</v>
      </c>
      <c r="B129" s="25" t="s">
        <v>82</v>
      </c>
      <c r="C129" s="27">
        <v>870</v>
      </c>
      <c r="D129" s="27">
        <v>870</v>
      </c>
      <c r="E129" s="27">
        <v>870</v>
      </c>
      <c r="F129" s="27">
        <v>870</v>
      </c>
      <c r="G129" s="27">
        <v>870</v>
      </c>
    </row>
    <row r="130" spans="1:7" ht="15">
      <c r="A130" s="151">
        <v>114</v>
      </c>
      <c r="B130" s="26" t="s">
        <v>90</v>
      </c>
      <c r="C130" s="27">
        <v>4500</v>
      </c>
      <c r="D130" s="27">
        <v>4500</v>
      </c>
      <c r="E130" s="27">
        <v>4500</v>
      </c>
      <c r="F130" s="27">
        <v>0</v>
      </c>
      <c r="G130" s="27">
        <v>0</v>
      </c>
    </row>
    <row r="131" spans="1:7" ht="13.5" customHeight="1">
      <c r="A131" s="151">
        <v>115</v>
      </c>
      <c r="B131" s="26" t="s">
        <v>92</v>
      </c>
      <c r="C131" s="27">
        <v>4830</v>
      </c>
      <c r="D131" s="27">
        <v>4830</v>
      </c>
      <c r="E131" s="27">
        <v>4830</v>
      </c>
      <c r="F131" s="27">
        <v>9330</v>
      </c>
      <c r="G131" s="27">
        <v>9330</v>
      </c>
    </row>
    <row r="132" spans="1:7" ht="14.25" customHeight="1">
      <c r="A132" s="151">
        <v>116</v>
      </c>
      <c r="B132" s="26" t="s">
        <v>91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 ht="12.75" customHeight="1">
      <c r="A133" s="151">
        <v>117</v>
      </c>
      <c r="B133" s="26" t="s">
        <v>93</v>
      </c>
      <c r="C133" s="27">
        <v>1130</v>
      </c>
      <c r="D133" s="27">
        <v>1130</v>
      </c>
      <c r="E133" s="27">
        <v>1130</v>
      </c>
      <c r="F133" s="27">
        <v>1130</v>
      </c>
      <c r="G133" s="27">
        <v>1130</v>
      </c>
    </row>
    <row r="134" spans="1:7" ht="15">
      <c r="A134" s="151">
        <v>118</v>
      </c>
      <c r="B134" s="25" t="s">
        <v>83</v>
      </c>
      <c r="C134" s="27">
        <v>3000</v>
      </c>
      <c r="D134" s="27">
        <v>3000</v>
      </c>
      <c r="E134" s="27">
        <v>3000</v>
      </c>
      <c r="F134" s="27">
        <v>4320</v>
      </c>
      <c r="G134" s="27">
        <v>4320</v>
      </c>
    </row>
    <row r="135" spans="1:7" ht="12" customHeight="1">
      <c r="A135" s="151">
        <v>119</v>
      </c>
      <c r="B135" s="25" t="s">
        <v>99</v>
      </c>
      <c r="C135" s="27">
        <v>200</v>
      </c>
      <c r="D135" s="27">
        <v>200</v>
      </c>
      <c r="E135" s="27">
        <v>200</v>
      </c>
      <c r="F135" s="27">
        <v>200</v>
      </c>
      <c r="G135" s="27">
        <v>200</v>
      </c>
    </row>
    <row r="136" spans="1:7" ht="13.5" customHeight="1">
      <c r="A136" s="151">
        <v>120</v>
      </c>
      <c r="B136" s="25" t="s">
        <v>98</v>
      </c>
      <c r="C136" s="27">
        <v>200</v>
      </c>
      <c r="D136" s="27">
        <v>200</v>
      </c>
      <c r="E136" s="27">
        <v>200</v>
      </c>
      <c r="F136" s="27">
        <v>200</v>
      </c>
      <c r="G136" s="27">
        <v>200</v>
      </c>
    </row>
    <row r="137" spans="1:7" ht="15">
      <c r="A137" s="151">
        <v>121</v>
      </c>
      <c r="B137" s="26" t="s">
        <v>146</v>
      </c>
      <c r="C137" s="48">
        <v>25210</v>
      </c>
      <c r="D137" s="48">
        <v>25210</v>
      </c>
      <c r="E137" s="48">
        <v>25210</v>
      </c>
      <c r="F137" s="48">
        <v>50420</v>
      </c>
      <c r="G137" s="48">
        <v>50420</v>
      </c>
    </row>
    <row r="138" spans="1:7" ht="15">
      <c r="A138" s="151">
        <v>122</v>
      </c>
      <c r="B138" s="26" t="s">
        <v>145</v>
      </c>
      <c r="C138" s="48">
        <v>25210</v>
      </c>
      <c r="D138" s="48">
        <v>25210</v>
      </c>
      <c r="E138" s="48">
        <v>25210</v>
      </c>
      <c r="F138" s="48"/>
      <c r="G138" s="48"/>
    </row>
    <row r="139" spans="1:7" s="68" customFormat="1" ht="25.5" customHeight="1">
      <c r="A139" s="151">
        <v>123</v>
      </c>
      <c r="B139" s="101" t="s">
        <v>94</v>
      </c>
      <c r="C139" s="81">
        <v>4200</v>
      </c>
      <c r="D139" s="81">
        <v>4200</v>
      </c>
      <c r="E139" s="81">
        <v>4200</v>
      </c>
      <c r="F139" s="81">
        <v>4200</v>
      </c>
      <c r="G139" s="81">
        <v>4200</v>
      </c>
    </row>
    <row r="140" spans="1:7" ht="29.25" customHeight="1">
      <c r="A140" s="158"/>
      <c r="B140" s="87"/>
      <c r="C140" s="87"/>
      <c r="D140" s="87"/>
      <c r="E140" s="87"/>
      <c r="F140" s="88"/>
      <c r="G140" s="88"/>
    </row>
    <row r="141" spans="1:7" ht="15">
      <c r="A141" s="159">
        <v>124</v>
      </c>
      <c r="B141" s="52" t="s">
        <v>95</v>
      </c>
      <c r="C141" s="50">
        <f>SUM(C142:C151)</f>
        <v>30400</v>
      </c>
      <c r="D141" s="50">
        <f>SUM(D142:D151)</f>
        <v>30400</v>
      </c>
      <c r="E141" s="50">
        <f>SUM(E142:E151)</f>
        <v>30400</v>
      </c>
      <c r="F141" s="51">
        <f>SUM(F142:F151)</f>
        <v>30400</v>
      </c>
      <c r="G141" s="51">
        <f>SUM(G142:G151)</f>
        <v>30400</v>
      </c>
    </row>
    <row r="142" spans="1:7" ht="15">
      <c r="A142" s="160">
        <v>125</v>
      </c>
      <c r="B142" s="64" t="s">
        <v>109</v>
      </c>
      <c r="C142" s="59">
        <v>400</v>
      </c>
      <c r="D142" s="59">
        <v>400</v>
      </c>
      <c r="E142" s="59">
        <v>400</v>
      </c>
      <c r="F142" s="49">
        <v>400</v>
      </c>
      <c r="G142" s="49">
        <v>400</v>
      </c>
    </row>
    <row r="143" spans="1:7" ht="15">
      <c r="A143" s="160">
        <v>126</v>
      </c>
      <c r="B143" s="64" t="s">
        <v>102</v>
      </c>
      <c r="C143" s="59">
        <v>820</v>
      </c>
      <c r="D143" s="59">
        <v>820</v>
      </c>
      <c r="E143" s="59">
        <v>820</v>
      </c>
      <c r="F143" s="49">
        <v>0</v>
      </c>
      <c r="G143" s="49">
        <v>0</v>
      </c>
    </row>
    <row r="144" spans="1:7" ht="15">
      <c r="A144" s="160">
        <v>127</v>
      </c>
      <c r="B144" s="64" t="s">
        <v>103</v>
      </c>
      <c r="C144" s="59">
        <v>3180</v>
      </c>
      <c r="D144" s="59">
        <v>3180</v>
      </c>
      <c r="E144" s="59">
        <v>3180</v>
      </c>
      <c r="F144" s="49">
        <v>4000</v>
      </c>
      <c r="G144" s="49">
        <v>4000</v>
      </c>
    </row>
    <row r="145" spans="1:7" ht="15">
      <c r="A145" s="160">
        <v>128</v>
      </c>
      <c r="B145" s="64" t="s">
        <v>104</v>
      </c>
      <c r="C145" s="59">
        <v>0</v>
      </c>
      <c r="D145" s="59">
        <v>0</v>
      </c>
      <c r="E145" s="59">
        <v>0</v>
      </c>
      <c r="F145" s="49">
        <v>0</v>
      </c>
      <c r="G145" s="49">
        <v>0</v>
      </c>
    </row>
    <row r="146" spans="1:7" ht="15">
      <c r="A146" s="160">
        <v>129</v>
      </c>
      <c r="B146" s="64" t="s">
        <v>105</v>
      </c>
      <c r="C146" s="59">
        <v>500</v>
      </c>
      <c r="D146" s="59">
        <v>500</v>
      </c>
      <c r="E146" s="59">
        <v>500</v>
      </c>
      <c r="F146" s="49">
        <v>500</v>
      </c>
      <c r="G146" s="49">
        <v>500</v>
      </c>
    </row>
    <row r="147" spans="1:7" ht="15">
      <c r="A147" s="160">
        <v>130</v>
      </c>
      <c r="B147" s="64" t="s">
        <v>106</v>
      </c>
      <c r="C147" s="59">
        <v>1100</v>
      </c>
      <c r="D147" s="59">
        <v>1100</v>
      </c>
      <c r="E147" s="59">
        <v>1100</v>
      </c>
      <c r="F147" s="49">
        <v>1920</v>
      </c>
      <c r="G147" s="49">
        <v>1920</v>
      </c>
    </row>
    <row r="148" spans="1:7" ht="15">
      <c r="A148" s="160">
        <v>131</v>
      </c>
      <c r="B148" s="64" t="s">
        <v>107</v>
      </c>
      <c r="C148" s="59">
        <v>200</v>
      </c>
      <c r="D148" s="59">
        <v>200</v>
      </c>
      <c r="E148" s="59">
        <v>200</v>
      </c>
      <c r="F148" s="49">
        <v>0</v>
      </c>
      <c r="G148" s="49">
        <v>0</v>
      </c>
    </row>
    <row r="149" spans="1:7" ht="15">
      <c r="A149" s="160">
        <v>132</v>
      </c>
      <c r="B149" s="64" t="s">
        <v>108</v>
      </c>
      <c r="C149" s="59">
        <v>200</v>
      </c>
      <c r="D149" s="59">
        <v>200</v>
      </c>
      <c r="E149" s="59">
        <v>200</v>
      </c>
      <c r="F149" s="49">
        <v>0</v>
      </c>
      <c r="G149" s="49">
        <v>0</v>
      </c>
    </row>
    <row r="150" spans="1:7" s="69" customFormat="1" ht="20.25" customHeight="1">
      <c r="A150" s="160">
        <v>133</v>
      </c>
      <c r="B150" s="71" t="s">
        <v>162</v>
      </c>
      <c r="C150" s="72">
        <v>21660</v>
      </c>
      <c r="D150" s="72">
        <v>21660</v>
      </c>
      <c r="E150" s="72">
        <v>21660</v>
      </c>
      <c r="F150" s="70">
        <v>21660</v>
      </c>
      <c r="G150" s="70">
        <v>21660</v>
      </c>
    </row>
    <row r="151" spans="1:7" s="68" customFormat="1" ht="24.75" customHeight="1">
      <c r="A151" s="160">
        <v>134</v>
      </c>
      <c r="B151" s="73" t="s">
        <v>113</v>
      </c>
      <c r="C151" s="74">
        <v>2340</v>
      </c>
      <c r="D151" s="74">
        <v>2340</v>
      </c>
      <c r="E151" s="74">
        <v>2340</v>
      </c>
      <c r="F151" s="75">
        <v>1920</v>
      </c>
      <c r="G151" s="75">
        <v>1920</v>
      </c>
    </row>
    <row r="152" spans="1:7" s="68" customFormat="1" ht="42" customHeight="1">
      <c r="A152" s="161"/>
      <c r="B152" s="85"/>
      <c r="C152" s="85"/>
      <c r="D152" s="85"/>
      <c r="E152" s="85"/>
      <c r="F152" s="86"/>
      <c r="G152" s="86"/>
    </row>
    <row r="153" spans="1:7" ht="15">
      <c r="A153" s="162">
        <v>135</v>
      </c>
      <c r="B153" s="60" t="s">
        <v>101</v>
      </c>
      <c r="C153" s="61">
        <f>SUM(C154:C162)</f>
        <v>22520</v>
      </c>
      <c r="D153" s="61">
        <f>SUM(D154:D162)</f>
        <v>22520</v>
      </c>
      <c r="E153" s="61">
        <f>SUM(E154:E162)</f>
        <v>22520</v>
      </c>
      <c r="F153" s="61">
        <f>SUM(F155:F161)</f>
        <v>17200</v>
      </c>
      <c r="G153" s="61">
        <f>SUM(G155:G161)</f>
        <v>17200</v>
      </c>
    </row>
    <row r="154" spans="1:7" s="32" customFormat="1" ht="15">
      <c r="A154" s="162">
        <v>136</v>
      </c>
      <c r="B154" s="104" t="s">
        <v>163</v>
      </c>
      <c r="C154" s="65">
        <v>400</v>
      </c>
      <c r="D154" s="65">
        <v>400</v>
      </c>
      <c r="E154" s="65">
        <v>400</v>
      </c>
      <c r="F154" s="76">
        <v>4800</v>
      </c>
      <c r="G154" s="76">
        <v>4800</v>
      </c>
    </row>
    <row r="155" spans="1:7" ht="15">
      <c r="A155" s="162">
        <v>137</v>
      </c>
      <c r="B155" s="104" t="s">
        <v>164</v>
      </c>
      <c r="C155" s="62">
        <v>820</v>
      </c>
      <c r="D155" s="62">
        <v>820</v>
      </c>
      <c r="E155" s="62">
        <v>820</v>
      </c>
      <c r="F155" s="77">
        <v>17200</v>
      </c>
      <c r="G155" s="77">
        <v>17200</v>
      </c>
    </row>
    <row r="156" spans="1:7" ht="15">
      <c r="A156" s="162">
        <v>138</v>
      </c>
      <c r="B156" s="104" t="s">
        <v>165</v>
      </c>
      <c r="C156" s="62">
        <v>2180</v>
      </c>
      <c r="D156" s="62">
        <v>2180</v>
      </c>
      <c r="E156" s="62">
        <v>2180</v>
      </c>
      <c r="F156" s="77">
        <v>0</v>
      </c>
      <c r="G156" s="77">
        <v>0</v>
      </c>
    </row>
    <row r="157" spans="1:7" ht="15">
      <c r="A157" s="162">
        <v>139</v>
      </c>
      <c r="B157" s="104" t="s">
        <v>167</v>
      </c>
      <c r="C157" s="62">
        <v>0</v>
      </c>
      <c r="D157" s="62">
        <v>0</v>
      </c>
      <c r="E157" s="62">
        <v>0</v>
      </c>
      <c r="F157" s="77">
        <v>0</v>
      </c>
      <c r="G157" s="77">
        <v>0</v>
      </c>
    </row>
    <row r="158" spans="1:7" ht="15">
      <c r="A158" s="162">
        <v>140</v>
      </c>
      <c r="B158" s="104" t="s">
        <v>166</v>
      </c>
      <c r="C158" s="62">
        <v>400</v>
      </c>
      <c r="D158" s="62">
        <v>400</v>
      </c>
      <c r="E158" s="62">
        <v>400</v>
      </c>
      <c r="F158" s="77">
        <v>0</v>
      </c>
      <c r="G158" s="77">
        <v>0</v>
      </c>
    </row>
    <row r="159" spans="1:7" ht="15">
      <c r="A159" s="162">
        <v>141</v>
      </c>
      <c r="B159" s="104" t="s">
        <v>168</v>
      </c>
      <c r="C159" s="62">
        <v>1100</v>
      </c>
      <c r="D159" s="62">
        <v>1100</v>
      </c>
      <c r="E159" s="62">
        <v>1100</v>
      </c>
      <c r="F159" s="77">
        <v>0</v>
      </c>
      <c r="G159" s="77">
        <v>0</v>
      </c>
    </row>
    <row r="160" spans="1:7" ht="15">
      <c r="A160" s="162">
        <v>142</v>
      </c>
      <c r="B160" s="104" t="s">
        <v>169</v>
      </c>
      <c r="C160" s="62">
        <v>200</v>
      </c>
      <c r="D160" s="62">
        <v>200</v>
      </c>
      <c r="E160" s="62">
        <v>200</v>
      </c>
      <c r="F160" s="77">
        <v>0</v>
      </c>
      <c r="G160" s="77">
        <v>0</v>
      </c>
    </row>
    <row r="161" spans="1:7" ht="15">
      <c r="A161" s="162">
        <v>143</v>
      </c>
      <c r="B161" s="104" t="s">
        <v>170</v>
      </c>
      <c r="C161" s="62">
        <v>200</v>
      </c>
      <c r="D161" s="62">
        <v>200</v>
      </c>
      <c r="E161" s="62">
        <v>200</v>
      </c>
      <c r="F161" s="77">
        <v>0</v>
      </c>
      <c r="G161" s="77">
        <v>0</v>
      </c>
    </row>
    <row r="162" spans="1:7" ht="15">
      <c r="A162" s="162">
        <v>144</v>
      </c>
      <c r="B162" s="105" t="s">
        <v>171</v>
      </c>
      <c r="C162" s="63">
        <v>17220</v>
      </c>
      <c r="D162" s="63">
        <v>17220</v>
      </c>
      <c r="E162" s="63">
        <v>17220</v>
      </c>
      <c r="F162" s="78">
        <v>0</v>
      </c>
      <c r="G162" s="78">
        <v>0</v>
      </c>
    </row>
    <row r="163" spans="1:7" ht="24">
      <c r="A163" s="162">
        <v>145</v>
      </c>
      <c r="B163" s="82" t="s">
        <v>129</v>
      </c>
      <c r="C163" s="63">
        <v>1560</v>
      </c>
      <c r="D163" s="63">
        <v>1560</v>
      </c>
      <c r="E163" s="63">
        <v>1560</v>
      </c>
      <c r="F163" s="78">
        <v>1440</v>
      </c>
      <c r="G163" s="78">
        <v>1440</v>
      </c>
    </row>
    <row r="164" spans="1:7" ht="30" customHeight="1">
      <c r="A164" s="154"/>
      <c r="B164" s="34"/>
      <c r="C164" s="34"/>
      <c r="D164" s="34"/>
      <c r="E164" s="34"/>
      <c r="F164" s="33"/>
      <c r="G164" s="33"/>
    </row>
    <row r="165" spans="1:7" ht="17.25" customHeight="1">
      <c r="A165" s="163">
        <v>146</v>
      </c>
      <c r="B165" s="107" t="s">
        <v>196</v>
      </c>
      <c r="C165" s="108">
        <f>SUM(C166+C167+C168+C169+C170+C171+C172+C173+C174+C175)</f>
        <v>17200</v>
      </c>
      <c r="D165" s="108">
        <f>SUM(D166:D175)</f>
        <v>30500</v>
      </c>
      <c r="E165" s="108">
        <f>SUM(E166:E175)</f>
        <v>30500</v>
      </c>
      <c r="F165" s="33"/>
      <c r="G165" s="33"/>
    </row>
    <row r="166" spans="1:7" ht="17.25" customHeight="1">
      <c r="A166" s="163">
        <v>147</v>
      </c>
      <c r="B166" s="109" t="s">
        <v>197</v>
      </c>
      <c r="C166" s="110">
        <v>400</v>
      </c>
      <c r="D166" s="110">
        <v>800</v>
      </c>
      <c r="E166" s="110">
        <v>800</v>
      </c>
      <c r="F166" s="33"/>
      <c r="G166" s="33"/>
    </row>
    <row r="167" spans="1:7" ht="17.25" customHeight="1">
      <c r="A167" s="163">
        <v>148</v>
      </c>
      <c r="B167" s="109" t="s">
        <v>198</v>
      </c>
      <c r="C167" s="110">
        <v>820</v>
      </c>
      <c r="D167" s="110">
        <v>820</v>
      </c>
      <c r="E167" s="110">
        <v>820</v>
      </c>
      <c r="F167" s="33"/>
      <c r="G167" s="33"/>
    </row>
    <row r="168" spans="1:7" ht="17.25" customHeight="1">
      <c r="A168" s="163">
        <v>149</v>
      </c>
      <c r="B168" s="109" t="s">
        <v>199</v>
      </c>
      <c r="C168" s="110">
        <v>3180</v>
      </c>
      <c r="D168" s="110">
        <v>3180</v>
      </c>
      <c r="E168" s="110">
        <v>3180</v>
      </c>
      <c r="F168" s="33"/>
      <c r="G168" s="33"/>
    </row>
    <row r="169" spans="1:7" ht="17.25" customHeight="1">
      <c r="A169" s="163">
        <v>150</v>
      </c>
      <c r="B169" s="109" t="s">
        <v>200</v>
      </c>
      <c r="C169" s="110">
        <v>0</v>
      </c>
      <c r="D169" s="110">
        <v>0</v>
      </c>
      <c r="E169" s="110">
        <v>0</v>
      </c>
      <c r="F169" s="33"/>
      <c r="G169" s="33"/>
    </row>
    <row r="170" spans="1:7" ht="17.25" customHeight="1">
      <c r="A170" s="163">
        <v>151</v>
      </c>
      <c r="B170" s="109" t="s">
        <v>201</v>
      </c>
      <c r="C170" s="110">
        <v>500</v>
      </c>
      <c r="D170" s="110">
        <v>500</v>
      </c>
      <c r="E170" s="110">
        <v>500</v>
      </c>
      <c r="F170" s="33"/>
      <c r="G170" s="33"/>
    </row>
    <row r="171" spans="1:7" ht="17.25" customHeight="1">
      <c r="A171" s="163">
        <v>152</v>
      </c>
      <c r="B171" s="109" t="s">
        <v>202</v>
      </c>
      <c r="C171" s="110">
        <v>1100</v>
      </c>
      <c r="D171" s="110">
        <v>1100</v>
      </c>
      <c r="E171" s="110">
        <v>1100</v>
      </c>
      <c r="F171" s="33"/>
      <c r="G171" s="33"/>
    </row>
    <row r="172" spans="1:7" ht="17.25" customHeight="1">
      <c r="A172" s="163">
        <v>153</v>
      </c>
      <c r="B172" s="109" t="s">
        <v>203</v>
      </c>
      <c r="C172" s="110">
        <v>200</v>
      </c>
      <c r="D172" s="110">
        <v>200</v>
      </c>
      <c r="E172" s="110">
        <v>200</v>
      </c>
      <c r="F172" s="33"/>
      <c r="G172" s="33"/>
    </row>
    <row r="173" spans="1:7" ht="17.25" customHeight="1">
      <c r="A173" s="163">
        <v>154</v>
      </c>
      <c r="B173" s="109" t="s">
        <v>204</v>
      </c>
      <c r="C173" s="110">
        <v>200</v>
      </c>
      <c r="D173" s="110">
        <v>200</v>
      </c>
      <c r="E173" s="110">
        <v>200</v>
      </c>
      <c r="F173" s="33"/>
      <c r="G173" s="33"/>
    </row>
    <row r="174" spans="1:7" ht="17.25" customHeight="1">
      <c r="A174" s="163">
        <v>155</v>
      </c>
      <c r="B174" s="111" t="s">
        <v>205</v>
      </c>
      <c r="C174" s="112">
        <v>10800</v>
      </c>
      <c r="D174" s="112">
        <v>21660</v>
      </c>
      <c r="E174" s="112">
        <v>21660</v>
      </c>
      <c r="F174" s="33"/>
      <c r="G174" s="33"/>
    </row>
    <row r="175" spans="1:7" ht="33.75" customHeight="1">
      <c r="A175" s="163">
        <v>156</v>
      </c>
      <c r="B175" s="216" t="s">
        <v>271</v>
      </c>
      <c r="C175" s="217">
        <v>0</v>
      </c>
      <c r="D175" s="217">
        <v>2040</v>
      </c>
      <c r="E175" s="217">
        <v>2040</v>
      </c>
      <c r="F175" s="33"/>
      <c r="G175" s="33"/>
    </row>
    <row r="176" spans="1:7" ht="17.25" customHeight="1">
      <c r="A176" s="195"/>
      <c r="B176" s="196"/>
      <c r="C176" s="197"/>
      <c r="D176" s="197"/>
      <c r="E176" s="197"/>
      <c r="F176" s="33"/>
      <c r="G176" s="33"/>
    </row>
    <row r="177" spans="1:7" ht="17.25" customHeight="1">
      <c r="A177" s="183">
        <v>157</v>
      </c>
      <c r="B177" s="198" t="s">
        <v>243</v>
      </c>
      <c r="C177" s="179">
        <f>SUM(C178:C181)</f>
        <v>969440</v>
      </c>
      <c r="D177" s="179">
        <f>SUM(D178:D181)</f>
        <v>0</v>
      </c>
      <c r="E177" s="179">
        <f>SUM(E178:E183)</f>
        <v>0</v>
      </c>
      <c r="F177" s="33"/>
      <c r="G177" s="33"/>
    </row>
    <row r="178" spans="1:7" ht="17.25" customHeight="1">
      <c r="A178" s="183">
        <v>158</v>
      </c>
      <c r="B178" s="199" t="s">
        <v>244</v>
      </c>
      <c r="C178" s="181">
        <v>636930</v>
      </c>
      <c r="D178" s="181">
        <v>0</v>
      </c>
      <c r="E178" s="181">
        <v>0</v>
      </c>
      <c r="F178" s="33"/>
      <c r="G178" s="33"/>
    </row>
    <row r="179" spans="1:7" ht="17.25" customHeight="1">
      <c r="A179" s="183">
        <v>159</v>
      </c>
      <c r="B179" s="199" t="s">
        <v>245</v>
      </c>
      <c r="C179" s="181">
        <v>272970</v>
      </c>
      <c r="D179" s="181">
        <v>0</v>
      </c>
      <c r="E179" s="181">
        <v>0</v>
      </c>
      <c r="F179" s="33"/>
      <c r="G179" s="33"/>
    </row>
    <row r="180" spans="1:7" ht="27" customHeight="1">
      <c r="A180" s="183">
        <v>160</v>
      </c>
      <c r="B180" s="199" t="s">
        <v>246</v>
      </c>
      <c r="C180" s="181">
        <v>29770</v>
      </c>
      <c r="D180" s="181">
        <v>0</v>
      </c>
      <c r="E180" s="181">
        <v>0</v>
      </c>
      <c r="F180" s="33"/>
      <c r="G180" s="33"/>
    </row>
    <row r="181" spans="1:7" ht="27" customHeight="1">
      <c r="A181" s="183">
        <v>161</v>
      </c>
      <c r="B181" s="199" t="s">
        <v>247</v>
      </c>
      <c r="C181" s="181">
        <v>29770</v>
      </c>
      <c r="D181" s="181">
        <v>0</v>
      </c>
      <c r="E181" s="181">
        <v>0</v>
      </c>
      <c r="F181" s="33"/>
      <c r="G181" s="33"/>
    </row>
    <row r="182" spans="1:7" ht="17.25" customHeight="1">
      <c r="A182" s="164"/>
      <c r="B182" s="120"/>
      <c r="C182" s="121"/>
      <c r="D182" s="122"/>
      <c r="E182" s="122"/>
      <c r="F182" s="33"/>
      <c r="G182" s="33"/>
    </row>
    <row r="183" spans="1:7" ht="17.25" customHeight="1">
      <c r="A183" s="165">
        <v>162</v>
      </c>
      <c r="B183" s="128" t="s">
        <v>218</v>
      </c>
      <c r="C183" s="133">
        <v>0</v>
      </c>
      <c r="D183" s="134">
        <f>SUM(D184:D194)</f>
        <v>1344029</v>
      </c>
      <c r="E183" s="134">
        <v>0</v>
      </c>
      <c r="F183" s="33"/>
      <c r="G183" s="33"/>
    </row>
    <row r="184" spans="1:7" ht="24.75" customHeight="1">
      <c r="A184" s="165">
        <v>163</v>
      </c>
      <c r="B184" s="124" t="s">
        <v>217</v>
      </c>
      <c r="C184" s="47">
        <v>0</v>
      </c>
      <c r="D184" s="130">
        <v>7296</v>
      </c>
      <c r="E184" s="130">
        <v>0</v>
      </c>
      <c r="F184" s="33"/>
      <c r="G184" s="33"/>
    </row>
    <row r="185" spans="1:7" ht="27.75" customHeight="1">
      <c r="A185" s="165">
        <v>164</v>
      </c>
      <c r="B185" s="124" t="s">
        <v>225</v>
      </c>
      <c r="C185" s="47">
        <v>0</v>
      </c>
      <c r="D185" s="130">
        <v>651</v>
      </c>
      <c r="E185" s="130">
        <v>0</v>
      </c>
      <c r="F185" s="33"/>
      <c r="G185" s="33"/>
    </row>
    <row r="186" spans="1:7" ht="29.25" customHeight="1">
      <c r="A186" s="165">
        <v>165</v>
      </c>
      <c r="B186" s="125" t="s">
        <v>236</v>
      </c>
      <c r="C186" s="47">
        <v>0</v>
      </c>
      <c r="D186" s="130">
        <v>1893</v>
      </c>
      <c r="E186" s="130">
        <v>0</v>
      </c>
      <c r="F186" s="33"/>
      <c r="G186" s="33"/>
    </row>
    <row r="187" spans="1:7" ht="27" customHeight="1">
      <c r="A187" s="165">
        <v>166</v>
      </c>
      <c r="B187" s="125" t="s">
        <v>237</v>
      </c>
      <c r="C187" s="47">
        <v>0</v>
      </c>
      <c r="D187" s="130">
        <v>137165</v>
      </c>
      <c r="E187" s="130">
        <v>0</v>
      </c>
      <c r="F187" s="33"/>
      <c r="G187" s="33"/>
    </row>
    <row r="188" spans="1:7" ht="17.25" customHeight="1">
      <c r="A188" s="165">
        <v>167</v>
      </c>
      <c r="B188" s="125" t="s">
        <v>219</v>
      </c>
      <c r="C188" s="47">
        <v>0</v>
      </c>
      <c r="D188" s="130">
        <v>756000</v>
      </c>
      <c r="E188" s="130">
        <v>0</v>
      </c>
      <c r="F188" s="33"/>
      <c r="G188" s="33"/>
    </row>
    <row r="189" spans="1:7" ht="27" customHeight="1">
      <c r="A189" s="165">
        <v>168</v>
      </c>
      <c r="B189" s="125" t="s">
        <v>220</v>
      </c>
      <c r="C189" s="47">
        <v>0</v>
      </c>
      <c r="D189" s="130">
        <v>324000</v>
      </c>
      <c r="E189" s="130">
        <v>0</v>
      </c>
      <c r="F189" s="33"/>
      <c r="G189" s="33"/>
    </row>
    <row r="190" spans="1:7" ht="31.5" customHeight="1">
      <c r="A190" s="165">
        <v>169</v>
      </c>
      <c r="B190" s="125" t="s">
        <v>229</v>
      </c>
      <c r="C190" s="47">
        <v>0</v>
      </c>
      <c r="D190" s="130">
        <v>46980</v>
      </c>
      <c r="E190" s="130">
        <v>0</v>
      </c>
      <c r="F190" s="33"/>
      <c r="G190" s="33"/>
    </row>
    <row r="191" spans="1:7" ht="27" customHeight="1">
      <c r="A191" s="165">
        <v>170</v>
      </c>
      <c r="B191" s="125" t="s">
        <v>230</v>
      </c>
      <c r="C191" s="47">
        <v>0</v>
      </c>
      <c r="D191" s="130">
        <v>41340</v>
      </c>
      <c r="E191" s="130">
        <v>0</v>
      </c>
      <c r="F191" s="33"/>
      <c r="G191" s="33"/>
    </row>
    <row r="192" spans="1:7" ht="30" customHeight="1">
      <c r="A192" s="165">
        <v>171</v>
      </c>
      <c r="B192" s="125" t="s">
        <v>231</v>
      </c>
      <c r="C192" s="47">
        <v>0</v>
      </c>
      <c r="D192" s="130">
        <v>16398</v>
      </c>
      <c r="E192" s="130">
        <v>0</v>
      </c>
      <c r="F192" s="33"/>
      <c r="G192" s="33"/>
    </row>
    <row r="193" spans="1:7" ht="27.75" customHeight="1">
      <c r="A193" s="165">
        <v>172</v>
      </c>
      <c r="B193" s="125" t="s">
        <v>221</v>
      </c>
      <c r="C193" s="47">
        <v>0</v>
      </c>
      <c r="D193" s="130">
        <v>12306</v>
      </c>
      <c r="E193" s="130">
        <v>0</v>
      </c>
      <c r="F193" s="33"/>
      <c r="G193" s="33"/>
    </row>
    <row r="194" spans="1:7" ht="27" customHeight="1">
      <c r="A194" s="166"/>
      <c r="B194" s="142"/>
      <c r="C194" s="29"/>
      <c r="D194" s="143"/>
      <c r="E194" s="143"/>
      <c r="F194" s="33"/>
      <c r="G194" s="33"/>
    </row>
    <row r="195" spans="1:7" ht="19.5" customHeight="1">
      <c r="A195" s="193">
        <v>173</v>
      </c>
      <c r="B195" s="201" t="s">
        <v>218</v>
      </c>
      <c r="C195" s="202">
        <f>SUM(C196:C204)</f>
        <v>0</v>
      </c>
      <c r="D195" s="202">
        <f>SUM(D196:D204)</f>
        <v>28460</v>
      </c>
      <c r="E195" s="202">
        <f>SUM(E196:E204)</f>
        <v>28460</v>
      </c>
      <c r="F195" s="33"/>
      <c r="G195" s="33"/>
    </row>
    <row r="196" spans="1:7" ht="24" customHeight="1">
      <c r="A196" s="193">
        <v>174</v>
      </c>
      <c r="B196" s="204" t="s">
        <v>253</v>
      </c>
      <c r="C196" s="203">
        <v>0</v>
      </c>
      <c r="D196" s="203">
        <v>800</v>
      </c>
      <c r="E196" s="203">
        <v>800</v>
      </c>
      <c r="F196" s="33"/>
      <c r="G196" s="33"/>
    </row>
    <row r="197" spans="1:7" ht="27" customHeight="1">
      <c r="A197" s="193">
        <v>175</v>
      </c>
      <c r="B197" s="204" t="s">
        <v>254</v>
      </c>
      <c r="C197" s="203">
        <v>0</v>
      </c>
      <c r="D197" s="203">
        <v>820</v>
      </c>
      <c r="E197" s="203">
        <v>820</v>
      </c>
      <c r="F197" s="33"/>
      <c r="G197" s="33"/>
    </row>
    <row r="198" spans="1:7" ht="24.75" customHeight="1">
      <c r="A198" s="193">
        <v>176</v>
      </c>
      <c r="B198" s="204" t="s">
        <v>255</v>
      </c>
      <c r="C198" s="203">
        <v>0</v>
      </c>
      <c r="D198" s="203">
        <v>3180</v>
      </c>
      <c r="E198" s="203">
        <v>3180</v>
      </c>
      <c r="F198" s="33"/>
      <c r="G198" s="33"/>
    </row>
    <row r="199" spans="1:7" ht="27" customHeight="1">
      <c r="A199" s="193">
        <v>177</v>
      </c>
      <c r="B199" s="204" t="s">
        <v>256</v>
      </c>
      <c r="C199" s="203">
        <v>0</v>
      </c>
      <c r="D199" s="203">
        <v>0</v>
      </c>
      <c r="E199" s="203">
        <v>0</v>
      </c>
      <c r="F199" s="33"/>
      <c r="G199" s="33"/>
    </row>
    <row r="200" spans="1:7" ht="27" customHeight="1">
      <c r="A200" s="193">
        <v>178</v>
      </c>
      <c r="B200" s="204" t="s">
        <v>257</v>
      </c>
      <c r="C200" s="203">
        <v>0</v>
      </c>
      <c r="D200" s="203">
        <v>500</v>
      </c>
      <c r="E200" s="203">
        <v>500</v>
      </c>
      <c r="F200" s="33"/>
      <c r="G200" s="33"/>
    </row>
    <row r="201" spans="1:7" s="32" customFormat="1" ht="23.25" customHeight="1">
      <c r="A201" s="193">
        <v>179</v>
      </c>
      <c r="B201" s="204" t="s">
        <v>258</v>
      </c>
      <c r="C201" s="203">
        <v>0</v>
      </c>
      <c r="D201" s="203">
        <v>1100</v>
      </c>
      <c r="E201" s="203">
        <v>1100</v>
      </c>
      <c r="F201" s="33"/>
      <c r="G201" s="33"/>
    </row>
    <row r="202" spans="1:7" ht="15">
      <c r="A202" s="193">
        <v>180</v>
      </c>
      <c r="B202" s="204" t="s">
        <v>259</v>
      </c>
      <c r="C202" s="203">
        <v>0</v>
      </c>
      <c r="D202" s="203">
        <v>200</v>
      </c>
      <c r="E202" s="203">
        <v>200</v>
      </c>
      <c r="F202" s="57" t="s">
        <v>100</v>
      </c>
      <c r="G202" s="57" t="s">
        <v>112</v>
      </c>
    </row>
    <row r="203" spans="1:7" ht="15">
      <c r="A203" s="193">
        <v>181</v>
      </c>
      <c r="B203" s="204" t="s">
        <v>261</v>
      </c>
      <c r="C203" s="203">
        <v>0</v>
      </c>
      <c r="D203" s="203">
        <v>200</v>
      </c>
      <c r="E203" s="203">
        <v>200</v>
      </c>
      <c r="F203" s="58" t="s">
        <v>85</v>
      </c>
      <c r="G203" s="58" t="s">
        <v>85</v>
      </c>
    </row>
    <row r="204" spans="1:7" ht="15">
      <c r="A204" s="193">
        <v>182</v>
      </c>
      <c r="B204" s="205" t="s">
        <v>260</v>
      </c>
      <c r="C204" s="206">
        <v>0</v>
      </c>
      <c r="D204" s="206">
        <v>21660</v>
      </c>
      <c r="E204" s="206">
        <v>21660</v>
      </c>
      <c r="F204" s="47"/>
      <c r="G204" s="47"/>
    </row>
    <row r="205" spans="1:7" ht="24" customHeight="1">
      <c r="A205" s="164"/>
      <c r="B205" s="120"/>
      <c r="C205" s="121"/>
      <c r="D205" s="122"/>
      <c r="E205" s="122"/>
      <c r="F205" s="28"/>
      <c r="G205" s="28"/>
    </row>
    <row r="206" spans="1:7" ht="15">
      <c r="A206" s="167">
        <v>183</v>
      </c>
      <c r="B206" s="135" t="s">
        <v>222</v>
      </c>
      <c r="C206" s="136">
        <v>0</v>
      </c>
      <c r="D206" s="137">
        <f>SUM(D207:D216)</f>
        <v>1374219</v>
      </c>
      <c r="E206" s="137">
        <v>0</v>
      </c>
      <c r="F206" s="28"/>
      <c r="G206" s="28"/>
    </row>
    <row r="207" spans="1:7" ht="15">
      <c r="A207" s="167">
        <v>184</v>
      </c>
      <c r="B207" s="126" t="s">
        <v>223</v>
      </c>
      <c r="C207" s="138">
        <v>0</v>
      </c>
      <c r="D207" s="139">
        <v>7296</v>
      </c>
      <c r="E207" s="139">
        <v>0</v>
      </c>
      <c r="F207" s="57" t="s">
        <v>100</v>
      </c>
      <c r="G207" s="57" t="s">
        <v>112</v>
      </c>
    </row>
    <row r="208" spans="1:7" ht="15">
      <c r="A208" s="167">
        <v>185</v>
      </c>
      <c r="B208" s="126" t="s">
        <v>224</v>
      </c>
      <c r="C208" s="138">
        <v>0</v>
      </c>
      <c r="D208" s="139">
        <v>651</v>
      </c>
      <c r="E208" s="139">
        <v>0</v>
      </c>
      <c r="F208" s="58" t="s">
        <v>85</v>
      </c>
      <c r="G208" s="58" t="s">
        <v>85</v>
      </c>
    </row>
    <row r="209" spans="1:7" ht="33.75" customHeight="1">
      <c r="A209" s="167">
        <v>186</v>
      </c>
      <c r="B209" s="126" t="s">
        <v>239</v>
      </c>
      <c r="C209" s="138">
        <v>0</v>
      </c>
      <c r="D209" s="139">
        <v>2013</v>
      </c>
      <c r="E209" s="139">
        <v>0</v>
      </c>
      <c r="F209" s="47">
        <f>SUM(F210:F211)</f>
        <v>44700</v>
      </c>
      <c r="G209" s="47">
        <f>SUM(G210:G211)</f>
        <v>44700</v>
      </c>
    </row>
    <row r="210" spans="1:7" ht="32.25" customHeight="1">
      <c r="A210" s="167">
        <v>187</v>
      </c>
      <c r="B210" s="127" t="s">
        <v>238</v>
      </c>
      <c r="C210" s="138">
        <v>0</v>
      </c>
      <c r="D210" s="139">
        <v>145845</v>
      </c>
      <c r="E210" s="139">
        <v>0</v>
      </c>
      <c r="F210" s="90">
        <v>43980</v>
      </c>
      <c r="G210" s="90">
        <v>43980</v>
      </c>
    </row>
    <row r="211" spans="1:7" ht="17.25" customHeight="1">
      <c r="A211" s="167">
        <v>188</v>
      </c>
      <c r="B211" s="127" t="s">
        <v>226</v>
      </c>
      <c r="C211" s="138">
        <v>0</v>
      </c>
      <c r="D211" s="139">
        <v>756000</v>
      </c>
      <c r="E211" s="139">
        <v>0</v>
      </c>
      <c r="F211" s="90">
        <v>720</v>
      </c>
      <c r="G211" s="90">
        <v>720</v>
      </c>
    </row>
    <row r="212" spans="1:7" ht="15">
      <c r="A212" s="167">
        <v>189</v>
      </c>
      <c r="B212" s="127" t="s">
        <v>227</v>
      </c>
      <c r="C212" s="138">
        <v>0</v>
      </c>
      <c r="D212" s="139">
        <v>324000</v>
      </c>
      <c r="E212" s="139">
        <v>0</v>
      </c>
      <c r="F212" s="46">
        <f>SUM(F6:F9,F57,F60,F77,F83,F96,F115,F128,F141,F153,F204,F209)</f>
        <v>423544</v>
      </c>
      <c r="G212" s="46">
        <f>SUM(G6:G9,G57,G60,G77,G83,G96,G115,G128,G141,G153,G204,G209)</f>
        <v>423544</v>
      </c>
    </row>
    <row r="213" spans="1:7" ht="25.5">
      <c r="A213" s="167">
        <v>190</v>
      </c>
      <c r="B213" s="127" t="s">
        <v>232</v>
      </c>
      <c r="C213" s="138">
        <v>0</v>
      </c>
      <c r="D213" s="139">
        <v>47090</v>
      </c>
      <c r="E213" s="139">
        <v>0</v>
      </c>
      <c r="F213" s="29"/>
      <c r="G213" s="29"/>
    </row>
    <row r="214" spans="1:7" ht="25.5">
      <c r="A214" s="167">
        <v>191</v>
      </c>
      <c r="B214" s="127" t="s">
        <v>233</v>
      </c>
      <c r="C214" s="138">
        <v>0</v>
      </c>
      <c r="D214" s="139">
        <v>41940</v>
      </c>
      <c r="E214" s="139">
        <v>0</v>
      </c>
      <c r="F214" s="32"/>
      <c r="G214" s="32"/>
    </row>
    <row r="215" spans="1:5" ht="14.25" customHeight="1" hidden="1">
      <c r="A215" s="167">
        <v>192</v>
      </c>
      <c r="B215" s="127" t="s">
        <v>234</v>
      </c>
      <c r="C215" s="138">
        <v>0</v>
      </c>
      <c r="D215" s="139">
        <v>36100</v>
      </c>
      <c r="E215" s="139">
        <v>0</v>
      </c>
    </row>
    <row r="216" spans="1:5" ht="14.25" customHeight="1" hidden="1">
      <c r="A216" s="167">
        <v>183</v>
      </c>
      <c r="B216" s="127" t="s">
        <v>228</v>
      </c>
      <c r="C216" s="138">
        <v>0</v>
      </c>
      <c r="D216" s="139">
        <v>13284</v>
      </c>
      <c r="E216" s="139">
        <v>0</v>
      </c>
    </row>
    <row r="217" spans="1:5" ht="14.25" customHeight="1">
      <c r="A217" s="164"/>
      <c r="B217" s="123"/>
      <c r="C217" s="34"/>
      <c r="D217" s="34"/>
      <c r="E217" s="34"/>
    </row>
    <row r="218" spans="1:5" ht="22.5" customHeight="1">
      <c r="A218" s="164"/>
      <c r="B218" s="123"/>
      <c r="C218" s="207"/>
      <c r="D218" s="207"/>
      <c r="E218" s="207"/>
    </row>
    <row r="219" spans="1:5" ht="19.5" customHeight="1">
      <c r="A219" s="212">
        <v>192</v>
      </c>
      <c r="B219" s="213" t="s">
        <v>222</v>
      </c>
      <c r="C219" s="214">
        <f>SUM(C220:C228)</f>
        <v>0</v>
      </c>
      <c r="D219" s="214">
        <f>SUM(D220:D228)</f>
        <v>17200</v>
      </c>
      <c r="E219" s="214">
        <f>SUM(E220:E228)</f>
        <v>28260</v>
      </c>
    </row>
    <row r="220" spans="1:5" ht="23.25" customHeight="1">
      <c r="A220" s="212">
        <v>193</v>
      </c>
      <c r="B220" s="209" t="s">
        <v>253</v>
      </c>
      <c r="C220" s="208">
        <v>0</v>
      </c>
      <c r="D220" s="208">
        <v>400</v>
      </c>
      <c r="E220" s="208">
        <v>800</v>
      </c>
    </row>
    <row r="221" spans="1:5" ht="27" customHeight="1">
      <c r="A221" s="212">
        <v>194</v>
      </c>
      <c r="B221" s="209" t="s">
        <v>262</v>
      </c>
      <c r="C221" s="208">
        <v>0</v>
      </c>
      <c r="D221" s="208">
        <v>820</v>
      </c>
      <c r="E221" s="208">
        <v>820</v>
      </c>
    </row>
    <row r="222" spans="1:5" ht="15">
      <c r="A222" s="212">
        <v>195</v>
      </c>
      <c r="B222" s="209" t="s">
        <v>263</v>
      </c>
      <c r="C222" s="208">
        <v>0</v>
      </c>
      <c r="D222" s="208">
        <v>3180</v>
      </c>
      <c r="E222" s="208">
        <v>3180</v>
      </c>
    </row>
    <row r="223" spans="1:5" ht="15">
      <c r="A223" s="212">
        <v>196</v>
      </c>
      <c r="B223" s="209" t="s">
        <v>264</v>
      </c>
      <c r="C223" s="208">
        <v>0</v>
      </c>
      <c r="D223" s="208">
        <v>0</v>
      </c>
      <c r="E223" s="208">
        <v>0</v>
      </c>
    </row>
    <row r="224" spans="1:5" ht="15">
      <c r="A224" s="212">
        <v>197</v>
      </c>
      <c r="B224" s="209" t="s">
        <v>265</v>
      </c>
      <c r="C224" s="208">
        <v>0</v>
      </c>
      <c r="D224" s="208">
        <v>500</v>
      </c>
      <c r="E224" s="208">
        <v>500</v>
      </c>
    </row>
    <row r="225" spans="1:5" ht="15">
      <c r="A225" s="212">
        <v>198</v>
      </c>
      <c r="B225" s="209" t="s">
        <v>266</v>
      </c>
      <c r="C225" s="208">
        <v>0</v>
      </c>
      <c r="D225" s="208">
        <v>1100</v>
      </c>
      <c r="E225" s="208">
        <v>1100</v>
      </c>
    </row>
    <row r="226" spans="1:5" ht="15">
      <c r="A226" s="212">
        <v>199</v>
      </c>
      <c r="B226" s="209" t="s">
        <v>267</v>
      </c>
      <c r="C226" s="208">
        <v>0</v>
      </c>
      <c r="D226" s="208">
        <v>200</v>
      </c>
      <c r="E226" s="208">
        <v>200</v>
      </c>
    </row>
    <row r="227" spans="1:5" ht="15">
      <c r="A227" s="212">
        <v>200</v>
      </c>
      <c r="B227" s="209" t="s">
        <v>268</v>
      </c>
      <c r="C227" s="208">
        <v>0</v>
      </c>
      <c r="D227" s="208">
        <v>200</v>
      </c>
      <c r="E227" s="208">
        <v>0</v>
      </c>
    </row>
    <row r="228" spans="1:5" ht="15">
      <c r="A228" s="212">
        <v>201</v>
      </c>
      <c r="B228" s="210" t="s">
        <v>269</v>
      </c>
      <c r="C228" s="211">
        <v>0</v>
      </c>
      <c r="D228" s="211">
        <v>10800</v>
      </c>
      <c r="E228" s="211">
        <v>21660</v>
      </c>
    </row>
    <row r="229" spans="1:5" ht="15">
      <c r="A229" s="164"/>
      <c r="B229" s="123"/>
      <c r="C229" s="34"/>
      <c r="D229" s="34"/>
      <c r="E229" s="34"/>
    </row>
    <row r="230" spans="1:5" ht="15.75">
      <c r="A230" s="227"/>
      <c r="B230" s="225" t="s">
        <v>27</v>
      </c>
      <c r="C230" s="55" t="s">
        <v>140</v>
      </c>
      <c r="D230" s="55" t="s">
        <v>160</v>
      </c>
      <c r="E230" s="55" t="s">
        <v>242</v>
      </c>
    </row>
    <row r="231" spans="1:5" ht="15">
      <c r="A231" s="228"/>
      <c r="B231" s="226"/>
      <c r="C231" s="97" t="s">
        <v>141</v>
      </c>
      <c r="D231" s="97" t="s">
        <v>141</v>
      </c>
      <c r="E231" s="97" t="s">
        <v>141</v>
      </c>
    </row>
    <row r="232" spans="1:5" ht="15">
      <c r="A232" s="147">
        <v>202</v>
      </c>
      <c r="B232" s="17" t="s">
        <v>144</v>
      </c>
      <c r="C232" s="100">
        <v>222590</v>
      </c>
      <c r="D232" s="100">
        <v>218898</v>
      </c>
      <c r="E232" s="100">
        <v>279270</v>
      </c>
    </row>
    <row r="233" spans="1:5" ht="15">
      <c r="A233" s="150"/>
      <c r="B233" s="21"/>
      <c r="C233" s="21"/>
      <c r="D233" s="21"/>
      <c r="E233" s="21"/>
    </row>
    <row r="234" spans="1:5" ht="15.75">
      <c r="A234" s="145"/>
      <c r="B234" s="15" t="s">
        <v>27</v>
      </c>
      <c r="C234" s="55" t="s">
        <v>140</v>
      </c>
      <c r="D234" s="55" t="s">
        <v>160</v>
      </c>
      <c r="E234" s="55" t="s">
        <v>242</v>
      </c>
    </row>
    <row r="235" spans="1:5" ht="15">
      <c r="A235" s="146"/>
      <c r="B235" s="16"/>
      <c r="C235" s="97" t="s">
        <v>141</v>
      </c>
      <c r="D235" s="97" t="s">
        <v>141</v>
      </c>
      <c r="E235" s="97" t="s">
        <v>141</v>
      </c>
    </row>
    <row r="236" spans="1:5" ht="15">
      <c r="A236" s="147">
        <v>203</v>
      </c>
      <c r="B236" s="17" t="s">
        <v>131</v>
      </c>
      <c r="C236" s="96">
        <f>SUM(C237:C238)</f>
        <v>2850</v>
      </c>
      <c r="D236" s="96">
        <f>SUM(D237:D238)</f>
        <v>2850</v>
      </c>
      <c r="E236" s="96">
        <f>SUM(E237:E238)</f>
        <v>34200</v>
      </c>
    </row>
    <row r="237" spans="1:5" ht="15">
      <c r="A237" s="147">
        <v>204</v>
      </c>
      <c r="B237" s="89" t="s">
        <v>132</v>
      </c>
      <c r="C237" s="90">
        <v>0</v>
      </c>
      <c r="D237" s="90">
        <v>0</v>
      </c>
      <c r="E237" s="90">
        <v>34200</v>
      </c>
    </row>
    <row r="238" spans="1:5" ht="15">
      <c r="A238" s="147">
        <v>205</v>
      </c>
      <c r="B238" s="89" t="s">
        <v>133</v>
      </c>
      <c r="C238" s="90">
        <v>2850</v>
      </c>
      <c r="D238" s="90">
        <v>2850</v>
      </c>
      <c r="E238" s="90">
        <v>0</v>
      </c>
    </row>
    <row r="239" spans="1:5" ht="15.75">
      <c r="A239" s="147">
        <v>206</v>
      </c>
      <c r="B239" s="42" t="s">
        <v>84</v>
      </c>
      <c r="C239" s="46">
        <f>SUM(C6+C7+C8+C9+C57+C60+C77+C83+C96+C115+C128+C141+C153+C165+C177+C183+C195+C206+C219+C232+C236)</f>
        <v>1802090</v>
      </c>
      <c r="D239" s="46">
        <f>SUM(D6+D7+D8+D9+D57+D60+D77+D83+D96+D115+D128+D141+D153+D165+D177+D183+D195+D206+D219+D232+D236)</f>
        <v>3667608</v>
      </c>
      <c r="E239" s="46">
        <f>SUM(E6+E7+E8+E9+E57+E60+E77+E83+E96+E115+E128+E141+E153+E165+E177+E183+E195+E219+E206+E232+E236)</f>
        <v>1119700</v>
      </c>
    </row>
    <row r="240" spans="1:5" ht="15.75">
      <c r="A240" s="172"/>
      <c r="B240" s="35"/>
      <c r="C240" s="35"/>
      <c r="D240" s="35"/>
      <c r="E240" s="35"/>
    </row>
    <row r="241" spans="1:3" ht="15">
      <c r="A241" s="173"/>
      <c r="B241" s="218" t="s">
        <v>275</v>
      </c>
      <c r="C241" s="218"/>
    </row>
    <row r="242" spans="2:3" ht="15">
      <c r="B242" s="218" t="s">
        <v>276</v>
      </c>
      <c r="C242" s="218"/>
    </row>
    <row r="243" spans="2:5" ht="15">
      <c r="B243" s="218"/>
      <c r="C243" s="218" t="s">
        <v>240</v>
      </c>
      <c r="E243" s="91"/>
    </row>
    <row r="244" spans="2:5" ht="15">
      <c r="B244" s="218"/>
      <c r="C244" s="219" t="s">
        <v>241</v>
      </c>
      <c r="E244" s="91"/>
    </row>
    <row r="245" spans="2:5" ht="15">
      <c r="B245" s="220" t="s">
        <v>277</v>
      </c>
      <c r="C245" s="218"/>
      <c r="D245" s="91" t="s">
        <v>270</v>
      </c>
      <c r="E245" s="66"/>
    </row>
    <row r="246" spans="2:5" ht="15">
      <c r="B246" s="220" t="s">
        <v>272</v>
      </c>
      <c r="C246" s="218"/>
      <c r="D246" s="91"/>
      <c r="E246" s="67"/>
    </row>
    <row r="247" ht="15">
      <c r="D247" s="91"/>
    </row>
  </sheetData>
  <sheetProtection password="B34E" sheet="1"/>
  <mergeCells count="4">
    <mergeCell ref="B230:B231"/>
    <mergeCell ref="A230:A231"/>
    <mergeCell ref="A1:E1"/>
    <mergeCell ref="A2:E2"/>
  </mergeCells>
  <printOptions/>
  <pageMargins left="0.7" right="0.7" top="0.75" bottom="0.75" header="0.3" footer="0.3"/>
  <pageSetup fitToHeight="0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HAJASOVÁ Monika</dc:creator>
  <cp:keywords/>
  <dc:description/>
  <cp:lastModifiedBy>PAPRČIAKOVÁ Romana</cp:lastModifiedBy>
  <cp:lastPrinted>2020-12-15T07:21:58Z</cp:lastPrinted>
  <dcterms:created xsi:type="dcterms:W3CDTF">2015-11-20T10:05:54Z</dcterms:created>
  <dcterms:modified xsi:type="dcterms:W3CDTF">2020-12-15T08:48:09Z</dcterms:modified>
  <cp:category/>
  <cp:version/>
  <cp:contentType/>
  <cp:contentStatus/>
</cp:coreProperties>
</file>